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ůj disk\Projekty elektro\2025-1\Siemens\Projekty MaR\009 - N VŠB-TUO (10-06-25)\000 - Dokumentace MaR\Oprava\kabely\"/>
    </mc:Choice>
  </mc:AlternateContent>
  <xr:revisionPtr revIDLastSave="0" documentId="13_ncr:1_{633F2772-BE7B-4CC8-AE10-8BDB7B615983}" xr6:coauthVersionLast="47" xr6:coauthVersionMax="47" xr10:uidLastSave="{00000000-0000-0000-0000-000000000000}"/>
  <bookViews>
    <workbookView xWindow="22110" yWindow="1530" windowWidth="42630" windowHeight="17955" xr2:uid="{D5DE54B1-E84E-4AED-9A1A-DB6FCF3D9DA5}"/>
  </bookViews>
  <sheets>
    <sheet name="Místnosti" sheetId="4" r:id="rId1"/>
    <sheet name="RMS1" sheetId="5" r:id="rId2"/>
    <sheet name="RMS1.13" sheetId="6" r:id="rId3"/>
  </sheets>
  <definedNames>
    <definedName name="_xlnm.Print_Titles" localSheetId="0">Místnosti!$1:$7</definedName>
    <definedName name="_xlnm.Print_Titles" localSheetId="1">'RMS1'!$1:$7</definedName>
    <definedName name="_xlnm.Print_Titles" localSheetId="2">'RMS1.13'!$1:$7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8" i="5" l="1"/>
  <c r="D87" i="5"/>
  <c r="D86" i="5"/>
  <c r="D85" i="5"/>
  <c r="D84" i="5"/>
  <c r="D83" i="5"/>
  <c r="D82" i="5"/>
  <c r="D81" i="5"/>
  <c r="D80" i="5"/>
  <c r="D79" i="5"/>
  <c r="D78" i="5"/>
  <c r="D98" i="6" l="1"/>
  <c r="D97" i="6"/>
  <c r="D96" i="6"/>
  <c r="D95" i="6"/>
  <c r="D94" i="6"/>
  <c r="D93" i="6"/>
  <c r="D92" i="6"/>
  <c r="D91" i="6"/>
  <c r="D90" i="6"/>
  <c r="D89" i="6"/>
  <c r="D88" i="6"/>
  <c r="D232" i="4"/>
  <c r="D238" i="4"/>
  <c r="D237" i="4"/>
  <c r="D236" i="4"/>
  <c r="D235" i="4"/>
  <c r="D234" i="4"/>
  <c r="D233" i="4"/>
  <c r="D231" i="4"/>
  <c r="D230" i="4"/>
  <c r="D229" i="4"/>
  <c r="D228" i="4"/>
  <c r="A86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22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8" i="6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39" i="5"/>
  <c r="A40" i="5"/>
  <c r="A38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181" i="4"/>
  <c r="A200" i="4"/>
  <c r="A201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0" i="4"/>
  <c r="A179" i="4"/>
  <c r="A178" i="4"/>
  <c r="A177" i="4"/>
  <c r="A176" i="4"/>
  <c r="A175" i="4"/>
  <c r="A174" i="4"/>
  <c r="A173" i="4"/>
  <c r="A172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1" i="4"/>
  <c r="A92" i="4"/>
  <c r="A103" i="4"/>
  <c r="A102" i="4"/>
  <c r="A100" i="4"/>
  <c r="A99" i="4"/>
  <c r="A98" i="4"/>
  <c r="A97" i="4"/>
  <c r="A96" i="4"/>
  <c r="A95" i="4"/>
  <c r="A94" i="4"/>
  <c r="A93" i="4"/>
  <c r="A91" i="4"/>
  <c r="A89" i="4"/>
  <c r="A88" i="4"/>
  <c r="A87" i="4"/>
  <c r="A86" i="4"/>
  <c r="A85" i="4"/>
  <c r="A84" i="4"/>
  <c r="A83" i="4"/>
  <c r="A82" i="4"/>
  <c r="A81" i="4"/>
  <c r="A80" i="4"/>
  <c r="A78" i="4"/>
  <c r="A77" i="4"/>
  <c r="A76" i="4"/>
  <c r="A75" i="4"/>
  <c r="A74" i="4"/>
  <c r="A73" i="4"/>
  <c r="A72" i="4"/>
  <c r="A70" i="4"/>
  <c r="A69" i="4"/>
  <c r="A68" i="4"/>
  <c r="A67" i="4"/>
  <c r="A66" i="4"/>
  <c r="A65" i="4"/>
  <c r="A64" i="4"/>
  <c r="A63" i="4"/>
  <c r="A62" i="4"/>
  <c r="A61" i="4"/>
  <c r="A60" i="4"/>
  <c r="A59" i="4"/>
  <c r="A57" i="4"/>
  <c r="A56" i="4"/>
  <c r="A55" i="4"/>
  <c r="A54" i="4"/>
  <c r="A52" i="4"/>
  <c r="A53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28" i="4"/>
  <c r="A29" i="4"/>
  <c r="A30" i="4"/>
  <c r="A31" i="4"/>
  <c r="A32" i="4"/>
  <c r="A33" i="4"/>
  <c r="A27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9" i="4"/>
</calcChain>
</file>

<file path=xl/sharedStrings.xml><?xml version="1.0" encoding="utf-8"?>
<sst xmlns="http://schemas.openxmlformats.org/spreadsheetml/2006/main" count="1609" uniqueCount="360">
  <si>
    <t>Označení:</t>
  </si>
  <si>
    <t>část:</t>
  </si>
  <si>
    <t xml:space="preserve">Datum: </t>
  </si>
  <si>
    <t>Vytvořil:</t>
  </si>
  <si>
    <t>Šlerka</t>
  </si>
  <si>
    <t>Označení</t>
  </si>
  <si>
    <t>Poznámka</t>
  </si>
  <si>
    <t>1.01-HMI1</t>
  </si>
  <si>
    <t>1.03-HMI1</t>
  </si>
  <si>
    <t>1.04-HMI1</t>
  </si>
  <si>
    <t>1.06-HMI1</t>
  </si>
  <si>
    <t>1.07-HMI1</t>
  </si>
  <si>
    <t>1.10-HMI1</t>
  </si>
  <si>
    <t>1.11-HMI1</t>
  </si>
  <si>
    <t>1.15-VAV1</t>
  </si>
  <si>
    <t>1.15-VAV2</t>
  </si>
  <si>
    <t>1.15-DIG1</t>
  </si>
  <si>
    <t>1.15-T1</t>
  </si>
  <si>
    <t>1.16-HMI1</t>
  </si>
  <si>
    <t>1.16a-HMI1</t>
  </si>
  <si>
    <t>Vypracování projektové dokumentace stavebních úprav budovy N VŠB-TUO, 1.NP</t>
  </si>
  <si>
    <t>1.01-FY</t>
  </si>
  <si>
    <t>1.01-OKNO1</t>
  </si>
  <si>
    <t>1.01-OKNO2</t>
  </si>
  <si>
    <t>1.01-OKNO3</t>
  </si>
  <si>
    <t>1.01-ACT1</t>
  </si>
  <si>
    <t>1.01-ACT2</t>
  </si>
  <si>
    <t>1.01-ACT3</t>
  </si>
  <si>
    <t>1.01-SA1</t>
  </si>
  <si>
    <t>1.01-SA2</t>
  </si>
  <si>
    <t>1.01-SA3</t>
  </si>
  <si>
    <t>1.02-FY</t>
  </si>
  <si>
    <t>1.02-OKNO1</t>
  </si>
  <si>
    <t>1.02-ACT1</t>
  </si>
  <si>
    <t>1.02-SA1</t>
  </si>
  <si>
    <t>1.02-HMI1</t>
  </si>
  <si>
    <t>1.03-FCU</t>
  </si>
  <si>
    <t>1.03-FY</t>
  </si>
  <si>
    <t>1.03-OKNO1</t>
  </si>
  <si>
    <t>1.03-ACT1</t>
  </si>
  <si>
    <t>1.03-SA1</t>
  </si>
  <si>
    <t>1.03-RY</t>
  </si>
  <si>
    <t>1.03-HMI2</t>
  </si>
  <si>
    <t>1.03-MAJ1</t>
  </si>
  <si>
    <t>1.03-Q1</t>
  </si>
  <si>
    <t>1.03-Q2</t>
  </si>
  <si>
    <t>1.03-DIS1</t>
  </si>
  <si>
    <t>1.03-EPS</t>
  </si>
  <si>
    <t>1.03-PK1</t>
  </si>
  <si>
    <t>1.03-dP1</t>
  </si>
  <si>
    <t>1.03-EO1</t>
  </si>
  <si>
    <t>1.03-P1</t>
  </si>
  <si>
    <t>1.03-V1</t>
  </si>
  <si>
    <t>1.03-T1</t>
  </si>
  <si>
    <t>dodávka EPS</t>
  </si>
  <si>
    <t>1.04-FCU</t>
  </si>
  <si>
    <t>1.04-FY</t>
  </si>
  <si>
    <t>1.04-OKNO1</t>
  </si>
  <si>
    <t>1.04-ACT1</t>
  </si>
  <si>
    <t>1.04-SA1</t>
  </si>
  <si>
    <t>1.04-RY</t>
  </si>
  <si>
    <t>1.05-OKNO1</t>
  </si>
  <si>
    <t>1.05-ACT1</t>
  </si>
  <si>
    <t>1.05-SA1</t>
  </si>
  <si>
    <t>1.05-RY</t>
  </si>
  <si>
    <t>1.05-HMI1</t>
  </si>
  <si>
    <t>1.06-FCU</t>
  </si>
  <si>
    <t>1.06-FY</t>
  </si>
  <si>
    <t>1.06-OKNO1</t>
  </si>
  <si>
    <t>1.06-ACT1</t>
  </si>
  <si>
    <t>1.06-SA1</t>
  </si>
  <si>
    <t>1.06-RY</t>
  </si>
  <si>
    <t>1.07-FCU</t>
  </si>
  <si>
    <t>1.07-FY</t>
  </si>
  <si>
    <t>1.07-OKNO1</t>
  </si>
  <si>
    <t>1.07-OKNO2</t>
  </si>
  <si>
    <t>1.07-ACT1</t>
  </si>
  <si>
    <t>1.07-ACT2</t>
  </si>
  <si>
    <t>1.07-SA1</t>
  </si>
  <si>
    <t>1.07-SA2</t>
  </si>
  <si>
    <t>1.07-RY</t>
  </si>
  <si>
    <t>1.11-FCU</t>
  </si>
  <si>
    <t>1.11-FY</t>
  </si>
  <si>
    <t>1.11-OKNO1</t>
  </si>
  <si>
    <t>1.11-ACT1</t>
  </si>
  <si>
    <t>1.11-SA1</t>
  </si>
  <si>
    <t>1.11-RY</t>
  </si>
  <si>
    <t>1.11-HMI2</t>
  </si>
  <si>
    <t>1.11-MAJ1</t>
  </si>
  <si>
    <t>1.11-Q1</t>
  </si>
  <si>
    <t>1.11-Q2</t>
  </si>
  <si>
    <t>1.11-DIS1</t>
  </si>
  <si>
    <t>1.11-EPS</t>
  </si>
  <si>
    <t>1.11-PK1</t>
  </si>
  <si>
    <t>1.11-dP1</t>
  </si>
  <si>
    <t>1.11-EO1</t>
  </si>
  <si>
    <t>1.11-P1</t>
  </si>
  <si>
    <t>1.11-V1</t>
  </si>
  <si>
    <t>1.11-T1</t>
  </si>
  <si>
    <t>1.11-DIG1</t>
  </si>
  <si>
    <t>1.11-DIG2</t>
  </si>
  <si>
    <t>1.11-DIG3</t>
  </si>
  <si>
    <t>1.11-DIG4</t>
  </si>
  <si>
    <t>1.11-VAV1</t>
  </si>
  <si>
    <t>1.11-VAV2</t>
  </si>
  <si>
    <t>1.11-VAV3</t>
  </si>
  <si>
    <t>1.11-VAV4</t>
  </si>
  <si>
    <t>1.11-OKNO2</t>
  </si>
  <si>
    <t>1.11-ACT2</t>
  </si>
  <si>
    <t>1.11-SA2</t>
  </si>
  <si>
    <t>1.12-FCU</t>
  </si>
  <si>
    <t>1.12-FY</t>
  </si>
  <si>
    <t>1.12-OKNO1</t>
  </si>
  <si>
    <t>1.12-ACT1</t>
  </si>
  <si>
    <t>1.12-SA1</t>
  </si>
  <si>
    <t>1.12-RY</t>
  </si>
  <si>
    <t>1.12-HMI1</t>
  </si>
  <si>
    <t>1.09-HMI1</t>
  </si>
  <si>
    <t>1.10-OKNO2</t>
  </si>
  <si>
    <t>1.10-ACT1</t>
  </si>
  <si>
    <t>1.10-ACT2</t>
  </si>
  <si>
    <t>1.10-SA1</t>
  </si>
  <si>
    <t>1.10-SA2</t>
  </si>
  <si>
    <t>1.08-HMI1</t>
  </si>
  <si>
    <t>1.15-FCU</t>
  </si>
  <si>
    <t>1.15-FY</t>
  </si>
  <si>
    <t>1.15-OKNO1</t>
  </si>
  <si>
    <t>1.15-ACT1</t>
  </si>
  <si>
    <t>1.15-SA1</t>
  </si>
  <si>
    <t>1.15-RY</t>
  </si>
  <si>
    <t>1.15-HMI1</t>
  </si>
  <si>
    <t>1.15-HMI2</t>
  </si>
  <si>
    <t>1.15-MAJ1</t>
  </si>
  <si>
    <t>1.15-Q1</t>
  </si>
  <si>
    <t>1.15-Q2</t>
  </si>
  <si>
    <t>1.15-DIS1</t>
  </si>
  <si>
    <t>1.15-EPS</t>
  </si>
  <si>
    <t>1.15-PK1</t>
  </si>
  <si>
    <t>1.15-dP1</t>
  </si>
  <si>
    <t>1.15-EO1</t>
  </si>
  <si>
    <t>1.15-P1</t>
  </si>
  <si>
    <t>1.15-V1</t>
  </si>
  <si>
    <t>1.15-DIG2</t>
  </si>
  <si>
    <t>1.15-DIG3</t>
  </si>
  <si>
    <t>1.15-DIG4</t>
  </si>
  <si>
    <t>1.15-VAV3</t>
  </si>
  <si>
    <t>1.15-VAV4</t>
  </si>
  <si>
    <t>1.16-FCU</t>
  </si>
  <si>
    <t>1.16-FY</t>
  </si>
  <si>
    <t>1.16-OKNO1</t>
  </si>
  <si>
    <t>1.16-ACT1</t>
  </si>
  <si>
    <t>1.16-SA1</t>
  </si>
  <si>
    <t>1.16-HMI2</t>
  </si>
  <si>
    <t>1.16-MAJ1</t>
  </si>
  <si>
    <t>1.16-Q1</t>
  </si>
  <si>
    <t>1.16-DIS1</t>
  </si>
  <si>
    <t>1.16-EPS</t>
  </si>
  <si>
    <t>1.16-PK1</t>
  </si>
  <si>
    <t>1.16-dP1</t>
  </si>
  <si>
    <t>1.16-EO1</t>
  </si>
  <si>
    <t>1.16-P1</t>
  </si>
  <si>
    <t>1.16-V1</t>
  </si>
  <si>
    <t>1.16-T1</t>
  </si>
  <si>
    <t>1.16-DIG1</t>
  </si>
  <si>
    <t>1.16-DIG2</t>
  </si>
  <si>
    <t>1.16-DIG3</t>
  </si>
  <si>
    <t>1.16-DIG4</t>
  </si>
  <si>
    <t>1.16-VAV1</t>
  </si>
  <si>
    <t>1.16-VAV2</t>
  </si>
  <si>
    <t>1.16-VAV3</t>
  </si>
  <si>
    <t>1.16-VAV4</t>
  </si>
  <si>
    <t>1.16-OKNO2</t>
  </si>
  <si>
    <t>1.16-ACT2</t>
  </si>
  <si>
    <t>1.16-SA2</t>
  </si>
  <si>
    <t>1.16a-FCU</t>
  </si>
  <si>
    <t>1.16a-FY</t>
  </si>
  <si>
    <t>1.16a-OKNO1</t>
  </si>
  <si>
    <t>1.16a-OKNO2</t>
  </si>
  <si>
    <t>1.16a-ACT1</t>
  </si>
  <si>
    <t>1.16a-ACT2</t>
  </si>
  <si>
    <t>1.16a-SA1</t>
  </si>
  <si>
    <t>1.16a-SA2</t>
  </si>
  <si>
    <t>1.16a-HMI2</t>
  </si>
  <si>
    <t>1.16a-MAJ1</t>
  </si>
  <si>
    <t>1.16a-Q1</t>
  </si>
  <si>
    <t>1.16a-DIS1</t>
  </si>
  <si>
    <t>1.16a-EPS</t>
  </si>
  <si>
    <t>1.16a-PK1</t>
  </si>
  <si>
    <t>1.16a-dP1</t>
  </si>
  <si>
    <t>1.16a-EO1</t>
  </si>
  <si>
    <t>1.16a-P1</t>
  </si>
  <si>
    <t>1.16a-V1</t>
  </si>
  <si>
    <t>1.16a-T1</t>
  </si>
  <si>
    <t>1.16a-DIG1</t>
  </si>
  <si>
    <t>1.16a-VAV1</t>
  </si>
  <si>
    <t>VZT1-EO</t>
  </si>
  <si>
    <t>VZT1-T1</t>
  </si>
  <si>
    <t>VZT1-Y1</t>
  </si>
  <si>
    <t>VZT1-Dp1</t>
  </si>
  <si>
    <t>VZT1-Ym1</t>
  </si>
  <si>
    <t>VZT1-T2</t>
  </si>
  <si>
    <t>VZT1-Č1</t>
  </si>
  <si>
    <t>VZT1-Ym2</t>
  </si>
  <si>
    <t>VZT1-Ym3</t>
  </si>
  <si>
    <t>VZT1-FP1</t>
  </si>
  <si>
    <t>VZT1-V1</t>
  </si>
  <si>
    <t>VZT1-P1</t>
  </si>
  <si>
    <t>VZT1-ZVL</t>
  </si>
  <si>
    <t>VZT1-HG</t>
  </si>
  <si>
    <t>VZT1-HT1</t>
  </si>
  <si>
    <t>VZT1-VAV1</t>
  </si>
  <si>
    <t>VZT1-VAV2</t>
  </si>
  <si>
    <t>VZT1-HT2</t>
  </si>
  <si>
    <t>VZT1-Y2</t>
  </si>
  <si>
    <t>VZT1-Dp2</t>
  </si>
  <si>
    <t>VZT1-V2</t>
  </si>
  <si>
    <t>VZT1-P2</t>
  </si>
  <si>
    <t>VZT1-T3</t>
  </si>
  <si>
    <t>0.T1</t>
  </si>
  <si>
    <t>0.T2</t>
  </si>
  <si>
    <t>0.T3</t>
  </si>
  <si>
    <t>0.T4</t>
  </si>
  <si>
    <t>0.T5</t>
  </si>
  <si>
    <t>0.T6</t>
  </si>
  <si>
    <t>0.T7</t>
  </si>
  <si>
    <t>0.T8</t>
  </si>
  <si>
    <t>0.T9</t>
  </si>
  <si>
    <t>0.T10</t>
  </si>
  <si>
    <t>0.T11</t>
  </si>
  <si>
    <t>0.T12</t>
  </si>
  <si>
    <t>0.T13</t>
  </si>
  <si>
    <t>0.T14</t>
  </si>
  <si>
    <t>0.T15</t>
  </si>
  <si>
    <t>0.T16</t>
  </si>
  <si>
    <t>0.T17</t>
  </si>
  <si>
    <t>0.T18</t>
  </si>
  <si>
    <t>0.T19</t>
  </si>
  <si>
    <t>0.T20</t>
  </si>
  <si>
    <t>0.T0</t>
  </si>
  <si>
    <t>0.P1</t>
  </si>
  <si>
    <t>0.P2</t>
  </si>
  <si>
    <t>0.P3</t>
  </si>
  <si>
    <t>0.M1</t>
  </si>
  <si>
    <t>0.M2</t>
  </si>
  <si>
    <t>0.M3</t>
  </si>
  <si>
    <t>0.M4</t>
  </si>
  <si>
    <t>0.M5</t>
  </si>
  <si>
    <t>0.M6</t>
  </si>
  <si>
    <t>0.M7</t>
  </si>
  <si>
    <t>0.M8</t>
  </si>
  <si>
    <t>0.M9</t>
  </si>
  <si>
    <t>0.M10</t>
  </si>
  <si>
    <t>0.M11</t>
  </si>
  <si>
    <t>0.Y1</t>
  </si>
  <si>
    <t>0.Y2</t>
  </si>
  <si>
    <t>0.Y3</t>
  </si>
  <si>
    <t>0.Y4</t>
  </si>
  <si>
    <t>0.Y5</t>
  </si>
  <si>
    <t>0.W1</t>
  </si>
  <si>
    <t>0.W2</t>
  </si>
  <si>
    <t>0.W3</t>
  </si>
  <si>
    <t>0.W4</t>
  </si>
  <si>
    <t>0.W5</t>
  </si>
  <si>
    <t>0.W6</t>
  </si>
  <si>
    <t>0.W7</t>
  </si>
  <si>
    <t>0.W8</t>
  </si>
  <si>
    <t>0.W9</t>
  </si>
  <si>
    <t>0.SA1</t>
  </si>
  <si>
    <t>0.ČZ1</t>
  </si>
  <si>
    <t>0.EX1</t>
  </si>
  <si>
    <t>0.EX2</t>
  </si>
  <si>
    <t>0.EX3</t>
  </si>
  <si>
    <t>1.13-Y1</t>
  </si>
  <si>
    <t>1.13-dP1</t>
  </si>
  <si>
    <t>1.13-EO1</t>
  </si>
  <si>
    <t>1.13-dP2</t>
  </si>
  <si>
    <t>1.13-V1</t>
  </si>
  <si>
    <t>1.13-T1</t>
  </si>
  <si>
    <t>1.13-T2</t>
  </si>
  <si>
    <t>1.13-dP3</t>
  </si>
  <si>
    <t>1.13-V2</t>
  </si>
  <si>
    <t>1.13-Y2</t>
  </si>
  <si>
    <t>1.16a-RY2</t>
  </si>
  <si>
    <t>1.16a-RY1</t>
  </si>
  <si>
    <t>1.16-RY2</t>
  </si>
  <si>
    <t>1.16-RY1</t>
  </si>
  <si>
    <t>1.10-RY2</t>
  </si>
  <si>
    <t>1.10-RY1</t>
  </si>
  <si>
    <t>1.07-FCU2</t>
  </si>
  <si>
    <t>1.07-FCU1</t>
  </si>
  <si>
    <t>1.02-RY1</t>
  </si>
  <si>
    <t>1.02-FCU1</t>
  </si>
  <si>
    <t>1.01-RY3</t>
  </si>
  <si>
    <t>1.01-RY2</t>
  </si>
  <si>
    <t>1.01-RY1</t>
  </si>
  <si>
    <t>1.01-FCU3</t>
  </si>
  <si>
    <t>1.01-FCU2</t>
  </si>
  <si>
    <t>1.01-FCU1</t>
  </si>
  <si>
    <t>4x2xAWG23</t>
  </si>
  <si>
    <t>3G2,5</t>
  </si>
  <si>
    <t>3G1,5</t>
  </si>
  <si>
    <t>Napájení první sestavy regulátorů</t>
  </si>
  <si>
    <t>Kam</t>
  </si>
  <si>
    <t>Z kama</t>
  </si>
  <si>
    <t>Délka</t>
  </si>
  <si>
    <t>Počet žil</t>
  </si>
  <si>
    <t>Typ kabelu</t>
  </si>
  <si>
    <t>4×1</t>
  </si>
  <si>
    <t>2×1</t>
  </si>
  <si>
    <t>R1.01</t>
  </si>
  <si>
    <t>Místnost 1.01</t>
  </si>
  <si>
    <t>Místnost 1.02</t>
  </si>
  <si>
    <t>R1.02</t>
  </si>
  <si>
    <t>1.02-ACT3</t>
  </si>
  <si>
    <t>Místnost 1.03</t>
  </si>
  <si>
    <t>R1.03</t>
  </si>
  <si>
    <t>7×1</t>
  </si>
  <si>
    <t>2×4×1</t>
  </si>
  <si>
    <t>R-EPS</t>
  </si>
  <si>
    <t>1.03-DIG1</t>
  </si>
  <si>
    <t>1.03-DIG2</t>
  </si>
  <si>
    <t>1.03-VAV1</t>
  </si>
  <si>
    <t>1.03-VAV2</t>
  </si>
  <si>
    <t>R1.04</t>
  </si>
  <si>
    <t>Místnost 1.04, Místnost 1.05</t>
  </si>
  <si>
    <t>Místnost 1.06</t>
  </si>
  <si>
    <t>R1.06</t>
  </si>
  <si>
    <t>Místnost 1.07</t>
  </si>
  <si>
    <t>R1.07</t>
  </si>
  <si>
    <t>Místnost 1.10</t>
  </si>
  <si>
    <t>R1.10</t>
  </si>
  <si>
    <t>Místnost 1.11</t>
  </si>
  <si>
    <t>R1.11</t>
  </si>
  <si>
    <t>Místnost 1.15</t>
  </si>
  <si>
    <t>R1.15</t>
  </si>
  <si>
    <t>Místnost 1.16</t>
  </si>
  <si>
    <t>R1.16</t>
  </si>
  <si>
    <t>Místnost 1.16a</t>
  </si>
  <si>
    <t>R1.16a</t>
  </si>
  <si>
    <t>WL-R</t>
  </si>
  <si>
    <t>R1.13</t>
  </si>
  <si>
    <t>RMS1</t>
  </si>
  <si>
    <t>WS-R</t>
  </si>
  <si>
    <t>Komunikace s regulátory DXR</t>
  </si>
  <si>
    <t>Napájecí kabel ventilátoru</t>
  </si>
  <si>
    <t>Napájecí kabel čerpadla</t>
  </si>
  <si>
    <t>4G1,5</t>
  </si>
  <si>
    <t>RMS3.11</t>
  </si>
  <si>
    <t>RMS1.13</t>
  </si>
  <si>
    <t>Kabelová listina, kabely pro místní rozvaděče v místnostech</t>
  </si>
  <si>
    <t>Kabelová listina, kabely pro centrální VZT a odečty energií</t>
  </si>
  <si>
    <t>Kabelová listina, kabely pro zdroj tepla</t>
  </si>
  <si>
    <t>WS-ModBUS</t>
  </si>
  <si>
    <t>ModBUS komunikace s FCU jednotkami</t>
  </si>
  <si>
    <t>Celkové metráže</t>
  </si>
  <si>
    <t>4G2,5</t>
  </si>
  <si>
    <t>Připojovací a ovládací kabel; U0/U: 300/500 V; HFFR; Flexibilní; Bezhalogenový</t>
  </si>
  <si>
    <t>Připojovací a ovládací kabel stíněný; U0/U: 300/500 V; HFFR; Flexibilní; Bezhalogenový</t>
  </si>
  <si>
    <t>Připojovací a ovládací kabel; U0/U: 450/750 V; HFFR; Identifikace žil: Barvy; Flexibilní, Bezhalogenový</t>
  </si>
  <si>
    <t>Ethernetový kabel pro pevné uložení; Cat.7A; S/FTP; Bez halogenů; žlutá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</si>
</sst>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b/>
      <sz val="11"/>
      <color theme="0"/>
      <name val="Aptos"/>
      <family val="2"/>
      <charset val="238"/>
    </font>
    <font>
      <sz val="11"/>
      <name val="Aptos"/>
      <family val="2"/>
      <charset val="238"/>
    </font>
    <font>
      <sz val="8"/>
      <name val="Aptos Narrow"/>
      <family val="2"/>
      <charset val="238"/>
      <scheme val="minor"/>
    </font>
    <font>
      <sz val="11"/>
      <color theme="0"/>
      <name val="Apto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2">
    <border>
      <left/>
      <right/>
      <top/>
      <bottom/>
      <diagonal/>
    </border>
    <border>
      <left/>
      <right style="hair">
        <color auto="1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1">
    <cellStyle name="Normální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Aptos"/>
        <family val="2"/>
        <charset val="238"/>
        <scheme val="none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502AE46-BA10-40DF-B6C9-B85B05E1AB5A}" name="Tabulka15" displayName="Tabulka15" ref="A7:G238" totalsRowShown="0" headerRowDxfId="26" dataDxfId="25">
  <autoFilter ref="A7:G238" xr:uid="{ECFB59B8-011A-44F7-A70F-0539BEDF38DE}"/>
  <tableColumns count="7">
    <tableColumn id="1" xr3:uid="{94372F05-3560-4BDF-847E-6CBC3FE98EF2}" name="Označení" dataDxfId="24"/>
    <tableColumn id="2" xr3:uid="{E1C1E119-257D-46A0-A6CA-C67A9DD576FD}" name="Typ kabelu" dataDxfId="23"/>
    <tableColumn id="3" xr3:uid="{53B303A1-875D-4546-A955-38F9D106592C}" name="Počet žil" dataDxfId="22"/>
    <tableColumn id="4" xr3:uid="{2F7BFC19-12F1-44B1-BF20-B6FD00B68CAB}" name="Délka" dataDxfId="21"/>
    <tableColumn id="7" xr3:uid="{141EA4DC-3AA9-4CF7-B13F-3E971061EC06}" name="Z kama" dataDxfId="20"/>
    <tableColumn id="6" xr3:uid="{A39954A3-9D76-45FC-8425-274DACA82958}" name="Kam" dataDxfId="19"/>
    <tableColumn id="5" xr3:uid="{9E198887-A5B1-420F-BAD4-E21ABCBA6460}" name="Poznámka" dataDxfId="18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7268DA2-35E7-4911-B173-92ABE06D0648}" name="Tabulka156" displayName="Tabulka156" ref="A7:G88" totalsRowShown="0" headerRowDxfId="17" dataDxfId="16">
  <autoFilter ref="A7:G88" xr:uid="{ECFB59B8-011A-44F7-A70F-0539BEDF38DE}"/>
  <tableColumns count="7">
    <tableColumn id="1" xr3:uid="{F47EE20C-B17E-42C1-93DB-568E5DFF575C}" name="Označení" dataDxfId="15"/>
    <tableColumn id="2" xr3:uid="{862309F3-DFBF-4F8B-9BA1-8F7120E9C163}" name="Typ kabelu" dataDxfId="14"/>
    <tableColumn id="3" xr3:uid="{708C4144-E423-4532-87C2-FEA67C8ED5A9}" name="Počet žil" dataDxfId="13"/>
    <tableColumn id="4" xr3:uid="{F8F917BD-B6A0-42BD-989B-8C863861D5A6}" name="Délka" dataDxfId="12"/>
    <tableColumn id="7" xr3:uid="{96BAAAC5-A01C-4FAF-BCE7-5829C8120930}" name="Z kama" dataDxfId="11"/>
    <tableColumn id="6" xr3:uid="{7A4C2B3F-F02B-4793-A9F9-4D22A9FA644C}" name="Kam" dataDxfId="10"/>
    <tableColumn id="5" xr3:uid="{4C473791-0381-43AD-9555-CFC5FF06F5B0}" name="Poznámka" dataDxfId="9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3C6B18D-A0D8-404E-BEFD-34B3EDF34618}" name="Tabulka1567" displayName="Tabulka1567" ref="A7:G98" totalsRowShown="0" headerRowDxfId="8" dataDxfId="7">
  <autoFilter ref="A7:G98" xr:uid="{ECFB59B8-011A-44F7-A70F-0539BEDF38DE}"/>
  <tableColumns count="7">
    <tableColumn id="1" xr3:uid="{A6944A61-94F3-486C-A521-B9B41C6C3B63}" name="Označení" dataDxfId="6"/>
    <tableColumn id="2" xr3:uid="{73CBBD35-933E-4EF6-8C6F-02CC6CFF409E}" name="Typ kabelu" dataDxfId="5"/>
    <tableColumn id="3" xr3:uid="{750C0354-4F5C-4898-8B81-0F80005755AB}" name="Počet žil" dataDxfId="4"/>
    <tableColumn id="4" xr3:uid="{AC639D1D-EB07-49C5-A920-8CD968C3812D}" name="Délka" dataDxfId="3"/>
    <tableColumn id="7" xr3:uid="{477A4A31-C5DA-4983-BAC4-5259D29FF65A}" name="Z kama" dataDxfId="2"/>
    <tableColumn id="6" xr3:uid="{275B528D-8615-4699-8150-AC75E831621C}" name="Kam" dataDxfId="1"/>
    <tableColumn id="5" xr3:uid="{A0BA511E-7C05-441C-9111-7DC63953EFA6}" name="Poznámka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AE5AE-BE1E-4DAB-B28B-A4F020F4E34B}">
  <sheetPr>
    <pageSetUpPr fitToPage="1"/>
  </sheetPr>
  <dimension ref="A1:G238"/>
  <sheetViews>
    <sheetView tabSelected="1" zoomScale="115" zoomScaleNormal="115" workbookViewId="0"/>
  </sheetViews>
  <sheetFormatPr defaultRowHeight="15" x14ac:dyDescent="0.25"/>
  <cols>
    <col min="1" max="1" width="18" style="12" customWidth="1"/>
    <col min="2" max="2" width="40.85546875" style="12" customWidth="1"/>
    <col min="3" max="3" width="13.7109375" style="12" bestFit="1" customWidth="1"/>
    <col min="4" max="4" width="8.42578125" style="12" customWidth="1"/>
    <col min="5" max="5" width="12.42578125" style="12" bestFit="1" customWidth="1"/>
    <col min="6" max="6" width="12.85546875" style="12" bestFit="1" customWidth="1"/>
    <col min="7" max="7" width="56" style="12" customWidth="1"/>
    <col min="8" max="16384" width="9.140625" style="12"/>
  </cols>
  <sheetData>
    <row r="1" spans="1:7" s="2" customFormat="1" x14ac:dyDescent="0.25">
      <c r="D1" s="3"/>
      <c r="E1" s="3"/>
      <c r="F1" s="3"/>
      <c r="G1" s="3"/>
    </row>
    <row r="2" spans="1:7" s="2" customFormat="1" x14ac:dyDescent="0.25">
      <c r="A2" s="2" t="s">
        <v>0</v>
      </c>
      <c r="B2" s="16" t="s">
        <v>20</v>
      </c>
      <c r="C2" s="16"/>
      <c r="D2" s="16"/>
      <c r="E2" s="16"/>
      <c r="F2" s="16"/>
      <c r="G2" s="16"/>
    </row>
    <row r="3" spans="1:7" s="2" customFormat="1" x14ac:dyDescent="0.25">
      <c r="A3" s="2" t="s">
        <v>1</v>
      </c>
      <c r="B3" s="17" t="s">
        <v>349</v>
      </c>
      <c r="C3" s="17"/>
      <c r="D3" s="17"/>
      <c r="E3" s="17"/>
      <c r="F3" s="17"/>
      <c r="G3" s="17"/>
    </row>
    <row r="4" spans="1:7" s="2" customFormat="1" x14ac:dyDescent="0.25">
      <c r="A4" s="2" t="s">
        <v>2</v>
      </c>
      <c r="B4" s="4">
        <v>45866</v>
      </c>
      <c r="D4" s="3"/>
      <c r="E4" s="3"/>
      <c r="F4" s="3"/>
      <c r="G4" s="3"/>
    </row>
    <row r="5" spans="1:7" s="2" customFormat="1" x14ac:dyDescent="0.25">
      <c r="A5" s="2" t="s">
        <v>3</v>
      </c>
      <c r="B5" s="2" t="s">
        <v>4</v>
      </c>
      <c r="D5" s="3"/>
      <c r="E5" s="3"/>
      <c r="F5" s="3"/>
      <c r="G5" s="3"/>
    </row>
    <row r="6" spans="1:7" s="2" customFormat="1" x14ac:dyDescent="0.25">
      <c r="D6" s="3"/>
      <c r="E6" s="3"/>
      <c r="F6" s="3"/>
      <c r="G6" s="3"/>
    </row>
    <row r="7" spans="1:7" s="2" customFormat="1" x14ac:dyDescent="0.25">
      <c r="A7" s="5" t="s">
        <v>5</v>
      </c>
      <c r="B7" s="5" t="s">
        <v>306</v>
      </c>
      <c r="C7" s="6" t="s">
        <v>305</v>
      </c>
      <c r="D7" s="6" t="s">
        <v>304</v>
      </c>
      <c r="E7" s="6" t="s">
        <v>303</v>
      </c>
      <c r="F7" s="6" t="s">
        <v>302</v>
      </c>
      <c r="G7" s="7" t="s">
        <v>6</v>
      </c>
    </row>
    <row r="8" spans="1:7" s="2" customFormat="1" x14ac:dyDescent="0.25">
      <c r="A8" s="8" t="s">
        <v>310</v>
      </c>
      <c r="B8" s="10"/>
      <c r="C8" s="9"/>
      <c r="D8" s="9"/>
      <c r="E8" s="9"/>
      <c r="F8" s="9"/>
      <c r="G8" s="10"/>
    </row>
    <row r="9" spans="1:7" s="2" customFormat="1" ht="45" x14ac:dyDescent="0.25">
      <c r="A9" s="2" t="str">
        <f>"WS-"&amp;Tabulka15[[#This Row],[Kam]]</f>
        <v>WS-1.01-FCU1</v>
      </c>
      <c r="B9" s="11" t="s">
        <v>357</v>
      </c>
      <c r="C9" s="3" t="s">
        <v>307</v>
      </c>
      <c r="D9" s="3">
        <v>15</v>
      </c>
      <c r="E9" s="3" t="s">
        <v>309</v>
      </c>
      <c r="F9" s="3" t="s">
        <v>297</v>
      </c>
      <c r="G9" s="11"/>
    </row>
    <row r="10" spans="1:7" s="2" customFormat="1" ht="45" x14ac:dyDescent="0.25">
      <c r="A10" s="2" t="str">
        <f>"WS-"&amp;Tabulka15[[#This Row],[Kam]]</f>
        <v>WS-1.01-FCU2</v>
      </c>
      <c r="B10" s="11" t="s">
        <v>357</v>
      </c>
      <c r="C10" s="3" t="s">
        <v>307</v>
      </c>
      <c r="D10" s="3">
        <v>15</v>
      </c>
      <c r="E10" s="3" t="s">
        <v>297</v>
      </c>
      <c r="F10" s="3" t="s">
        <v>296</v>
      </c>
      <c r="G10" s="11"/>
    </row>
    <row r="11" spans="1:7" s="2" customFormat="1" ht="45" x14ac:dyDescent="0.25">
      <c r="A11" s="2" t="str">
        <f>"WS-"&amp;Tabulka15[[#This Row],[Kam]]</f>
        <v>WS-1.01-FCU3</v>
      </c>
      <c r="B11" s="11" t="s">
        <v>357</v>
      </c>
      <c r="C11" s="3" t="s">
        <v>307</v>
      </c>
      <c r="D11" s="3">
        <v>15</v>
      </c>
      <c r="E11" s="3" t="s">
        <v>296</v>
      </c>
      <c r="F11" s="3" t="s">
        <v>295</v>
      </c>
      <c r="G11" s="11"/>
    </row>
    <row r="12" spans="1:7" s="2" customFormat="1" ht="45" x14ac:dyDescent="0.25">
      <c r="A12" s="2" t="str">
        <f>"WS-"&amp;Tabulka15[[#This Row],[Kam]]</f>
        <v>WS-1.01-FY</v>
      </c>
      <c r="B12" s="11" t="s">
        <v>356</v>
      </c>
      <c r="C12" s="3" t="s">
        <v>307</v>
      </c>
      <c r="D12" s="3">
        <v>15</v>
      </c>
      <c r="E12" s="3" t="s">
        <v>309</v>
      </c>
      <c r="F12" s="3" t="s">
        <v>21</v>
      </c>
      <c r="G12" s="11"/>
    </row>
    <row r="13" spans="1:7" s="2" customFormat="1" ht="45" x14ac:dyDescent="0.25">
      <c r="A13" s="2" t="str">
        <f>"WS-"&amp;Tabulka15[[#This Row],[Kam]]</f>
        <v>WS-1.01-OKNO1</v>
      </c>
      <c r="B13" s="11" t="s">
        <v>356</v>
      </c>
      <c r="C13" s="3" t="s">
        <v>308</v>
      </c>
      <c r="D13" s="3">
        <v>15</v>
      </c>
      <c r="E13" s="3" t="s">
        <v>309</v>
      </c>
      <c r="F13" s="3" t="s">
        <v>22</v>
      </c>
      <c r="G13" s="11"/>
    </row>
    <row r="14" spans="1:7" s="2" customFormat="1" ht="45" x14ac:dyDescent="0.25">
      <c r="A14" s="2" t="str">
        <f>"WS-"&amp;Tabulka15[[#This Row],[Kam]]</f>
        <v>WS-1.01-OKNO2</v>
      </c>
      <c r="B14" s="11" t="s">
        <v>356</v>
      </c>
      <c r="C14" s="3" t="s">
        <v>308</v>
      </c>
      <c r="D14" s="3">
        <v>15</v>
      </c>
      <c r="E14" s="3" t="s">
        <v>22</v>
      </c>
      <c r="F14" s="3" t="s">
        <v>23</v>
      </c>
      <c r="G14" s="11"/>
    </row>
    <row r="15" spans="1:7" s="2" customFormat="1" ht="45" x14ac:dyDescent="0.25">
      <c r="A15" s="2" t="str">
        <f>"WS-"&amp;Tabulka15[[#This Row],[Kam]]</f>
        <v>WS-1.01-OKNO3</v>
      </c>
      <c r="B15" s="11" t="s">
        <v>356</v>
      </c>
      <c r="C15" s="3" t="s">
        <v>308</v>
      </c>
      <c r="D15" s="3">
        <v>15</v>
      </c>
      <c r="E15" s="3" t="s">
        <v>23</v>
      </c>
      <c r="F15" s="3" t="s">
        <v>24</v>
      </c>
      <c r="G15" s="11"/>
    </row>
    <row r="16" spans="1:7" s="2" customFormat="1" ht="45" x14ac:dyDescent="0.25">
      <c r="A16" s="2" t="str">
        <f>"WS-"&amp;Tabulka15[[#This Row],[Kam]]</f>
        <v>WS-1.01-ACT1</v>
      </c>
      <c r="B16" s="11" t="s">
        <v>357</v>
      </c>
      <c r="C16" s="3" t="s">
        <v>307</v>
      </c>
      <c r="D16" s="3">
        <v>15</v>
      </c>
      <c r="E16" s="3" t="s">
        <v>309</v>
      </c>
      <c r="F16" s="3" t="s">
        <v>25</v>
      </c>
      <c r="G16" s="11"/>
    </row>
    <row r="17" spans="1:7" s="2" customFormat="1" ht="45" x14ac:dyDescent="0.25">
      <c r="A17" s="2" t="str">
        <f>"WS-"&amp;Tabulka15[[#This Row],[Kam]]</f>
        <v>WS-1.01-ACT2</v>
      </c>
      <c r="B17" s="11" t="s">
        <v>357</v>
      </c>
      <c r="C17" s="3" t="s">
        <v>307</v>
      </c>
      <c r="D17" s="3">
        <v>15</v>
      </c>
      <c r="E17" s="3" t="s">
        <v>25</v>
      </c>
      <c r="F17" s="3" t="s">
        <v>26</v>
      </c>
      <c r="G17" s="11"/>
    </row>
    <row r="18" spans="1:7" s="2" customFormat="1" ht="45" x14ac:dyDescent="0.25">
      <c r="A18" s="2" t="str">
        <f>"WS-"&amp;Tabulka15[[#This Row],[Kam]]</f>
        <v>WS-1.01-ACT3</v>
      </c>
      <c r="B18" s="11" t="s">
        <v>357</v>
      </c>
      <c r="C18" s="3" t="s">
        <v>307</v>
      </c>
      <c r="D18" s="3">
        <v>15</v>
      </c>
      <c r="E18" s="3" t="s">
        <v>26</v>
      </c>
      <c r="F18" s="3" t="s">
        <v>27</v>
      </c>
      <c r="G18" s="11"/>
    </row>
    <row r="19" spans="1:7" s="2" customFormat="1" ht="45" x14ac:dyDescent="0.25">
      <c r="A19" s="2" t="str">
        <f>"WS-"&amp;Tabulka15[[#This Row],[Kam]]</f>
        <v>WS-1.01-SA1</v>
      </c>
      <c r="B19" s="11" t="s">
        <v>357</v>
      </c>
      <c r="C19" s="3" t="s">
        <v>307</v>
      </c>
      <c r="D19" s="3">
        <v>15</v>
      </c>
      <c r="E19" s="3" t="s">
        <v>27</v>
      </c>
      <c r="F19" s="3" t="s">
        <v>28</v>
      </c>
      <c r="G19" s="11"/>
    </row>
    <row r="20" spans="1:7" s="2" customFormat="1" ht="45" x14ac:dyDescent="0.25">
      <c r="A20" s="2" t="str">
        <f>"WS-"&amp;Tabulka15[[#This Row],[Kam]]</f>
        <v>WS-1.01-SA2</v>
      </c>
      <c r="B20" s="11" t="s">
        <v>357</v>
      </c>
      <c r="C20" s="3" t="s">
        <v>307</v>
      </c>
      <c r="D20" s="3">
        <v>15</v>
      </c>
      <c r="E20" s="3" t="s">
        <v>28</v>
      </c>
      <c r="F20" s="3" t="s">
        <v>29</v>
      </c>
      <c r="G20" s="11"/>
    </row>
    <row r="21" spans="1:7" s="2" customFormat="1" ht="45" x14ac:dyDescent="0.25">
      <c r="A21" s="2" t="str">
        <f>"WS-"&amp;Tabulka15[[#This Row],[Kam]]</f>
        <v>WS-1.01-SA3</v>
      </c>
      <c r="B21" s="11" t="s">
        <v>357</v>
      </c>
      <c r="C21" s="3" t="s">
        <v>307</v>
      </c>
      <c r="D21" s="3">
        <v>15</v>
      </c>
      <c r="E21" s="3" t="s">
        <v>29</v>
      </c>
      <c r="F21" s="3" t="s">
        <v>30</v>
      </c>
      <c r="G21" s="11"/>
    </row>
    <row r="22" spans="1:7" s="2" customFormat="1" ht="45" x14ac:dyDescent="0.25">
      <c r="A22" s="2" t="str">
        <f>"WS-"&amp;Tabulka15[[#This Row],[Kam]]</f>
        <v>WS-1.01-RY1</v>
      </c>
      <c r="B22" s="11" t="s">
        <v>356</v>
      </c>
      <c r="C22" s="3" t="s">
        <v>307</v>
      </c>
      <c r="D22" s="3">
        <v>15</v>
      </c>
      <c r="E22" s="3" t="s">
        <v>309</v>
      </c>
      <c r="F22" s="3" t="s">
        <v>294</v>
      </c>
      <c r="G22" s="11"/>
    </row>
    <row r="23" spans="1:7" s="2" customFormat="1" ht="45" x14ac:dyDescent="0.25">
      <c r="A23" s="2" t="str">
        <f>"WS-"&amp;Tabulka15[[#This Row],[Kam]]</f>
        <v>WS-1.01-RY2</v>
      </c>
      <c r="B23" s="11" t="s">
        <v>356</v>
      </c>
      <c r="C23" s="3" t="s">
        <v>307</v>
      </c>
      <c r="D23" s="3">
        <v>15</v>
      </c>
      <c r="E23" s="3" t="s">
        <v>294</v>
      </c>
      <c r="F23" s="3" t="s">
        <v>293</v>
      </c>
      <c r="G23" s="11"/>
    </row>
    <row r="24" spans="1:7" s="2" customFormat="1" ht="45" x14ac:dyDescent="0.25">
      <c r="A24" s="2" t="str">
        <f>"WS-"&amp;Tabulka15[[#This Row],[Kam]]</f>
        <v>WS-1.01-RY3</v>
      </c>
      <c r="B24" s="11" t="s">
        <v>356</v>
      </c>
      <c r="C24" s="3" t="s">
        <v>307</v>
      </c>
      <c r="D24" s="3">
        <v>15</v>
      </c>
      <c r="E24" s="3" t="s">
        <v>293</v>
      </c>
      <c r="F24" s="3" t="s">
        <v>292</v>
      </c>
      <c r="G24" s="11"/>
    </row>
    <row r="25" spans="1:7" s="2" customFormat="1" ht="45" x14ac:dyDescent="0.25">
      <c r="A25" s="2" t="str">
        <f>"WS-"&amp;Tabulka15[[#This Row],[Kam]]</f>
        <v>WS-1.01-HMI1</v>
      </c>
      <c r="B25" s="11" t="s">
        <v>356</v>
      </c>
      <c r="C25" s="3" t="s">
        <v>307</v>
      </c>
      <c r="D25" s="3">
        <v>15</v>
      </c>
      <c r="E25" s="3" t="s">
        <v>30</v>
      </c>
      <c r="F25" s="3" t="s">
        <v>7</v>
      </c>
      <c r="G25" s="11"/>
    </row>
    <row r="26" spans="1:7" s="2" customFormat="1" x14ac:dyDescent="0.25">
      <c r="A26" s="8" t="s">
        <v>311</v>
      </c>
      <c r="B26" s="10"/>
      <c r="C26" s="9"/>
      <c r="D26" s="9"/>
      <c r="E26" s="9"/>
      <c r="F26" s="9"/>
      <c r="G26" s="10"/>
    </row>
    <row r="27" spans="1:7" s="2" customFormat="1" ht="45" x14ac:dyDescent="0.25">
      <c r="A27" s="2" t="str">
        <f>"WS-"&amp;Tabulka15[[#This Row],[Kam]]</f>
        <v>WS-1.02-FCU1</v>
      </c>
      <c r="B27" s="11" t="s">
        <v>357</v>
      </c>
      <c r="C27" s="3" t="s">
        <v>307</v>
      </c>
      <c r="D27" s="3">
        <v>15</v>
      </c>
      <c r="E27" s="3" t="s">
        <v>312</v>
      </c>
      <c r="F27" s="3" t="s">
        <v>291</v>
      </c>
      <c r="G27" s="11"/>
    </row>
    <row r="28" spans="1:7" s="2" customFormat="1" ht="45" x14ac:dyDescent="0.25">
      <c r="A28" s="2" t="str">
        <f>"WS-"&amp;Tabulka15[[#This Row],[Kam]]</f>
        <v>WS-1.02-FY</v>
      </c>
      <c r="B28" s="11" t="s">
        <v>356</v>
      </c>
      <c r="C28" s="3" t="s">
        <v>307</v>
      </c>
      <c r="D28" s="3">
        <v>15</v>
      </c>
      <c r="E28" s="3" t="s">
        <v>312</v>
      </c>
      <c r="F28" s="3" t="s">
        <v>31</v>
      </c>
      <c r="G28" s="11"/>
    </row>
    <row r="29" spans="1:7" s="2" customFormat="1" ht="45" x14ac:dyDescent="0.25">
      <c r="A29" s="2" t="str">
        <f>"WS-"&amp;Tabulka15[[#This Row],[Kam]]</f>
        <v>WS-1.02-OKNO1</v>
      </c>
      <c r="B29" s="11" t="s">
        <v>356</v>
      </c>
      <c r="C29" s="3" t="s">
        <v>308</v>
      </c>
      <c r="D29" s="3">
        <v>15</v>
      </c>
      <c r="E29" s="3" t="s">
        <v>312</v>
      </c>
      <c r="F29" s="3" t="s">
        <v>32</v>
      </c>
      <c r="G29" s="11"/>
    </row>
    <row r="30" spans="1:7" s="2" customFormat="1" ht="45" x14ac:dyDescent="0.25">
      <c r="A30" s="2" t="str">
        <f>"WS-"&amp;Tabulka15[[#This Row],[Kam]]</f>
        <v>WS-1.02-ACT1</v>
      </c>
      <c r="B30" s="11" t="s">
        <v>357</v>
      </c>
      <c r="C30" s="3" t="s">
        <v>307</v>
      </c>
      <c r="D30" s="3">
        <v>15</v>
      </c>
      <c r="E30" s="3" t="s">
        <v>312</v>
      </c>
      <c r="F30" s="3" t="s">
        <v>33</v>
      </c>
      <c r="G30" s="11"/>
    </row>
    <row r="31" spans="1:7" s="2" customFormat="1" ht="45" x14ac:dyDescent="0.25">
      <c r="A31" s="2" t="str">
        <f>"WS-"&amp;Tabulka15[[#This Row],[Kam]]</f>
        <v>WS-1.02-SA1</v>
      </c>
      <c r="B31" s="11" t="s">
        <v>357</v>
      </c>
      <c r="C31" s="3" t="s">
        <v>307</v>
      </c>
      <c r="D31" s="3">
        <v>15</v>
      </c>
      <c r="E31" s="3" t="s">
        <v>313</v>
      </c>
      <c r="F31" s="3" t="s">
        <v>34</v>
      </c>
      <c r="G31" s="11"/>
    </row>
    <row r="32" spans="1:7" s="2" customFormat="1" ht="45" x14ac:dyDescent="0.25">
      <c r="A32" s="2" t="str">
        <f>"WS-"&amp;Tabulka15[[#This Row],[Kam]]</f>
        <v>WS-1.02-RY1</v>
      </c>
      <c r="B32" s="11" t="s">
        <v>356</v>
      </c>
      <c r="C32" s="3" t="s">
        <v>307</v>
      </c>
      <c r="D32" s="3">
        <v>15</v>
      </c>
      <c r="E32" s="3" t="s">
        <v>312</v>
      </c>
      <c r="F32" s="3" t="s">
        <v>290</v>
      </c>
      <c r="G32" s="11"/>
    </row>
    <row r="33" spans="1:7" s="2" customFormat="1" ht="45" x14ac:dyDescent="0.25">
      <c r="A33" s="2" t="str">
        <f>"WS-"&amp;Tabulka15[[#This Row],[Kam]]</f>
        <v>WS-1.02-HMI1</v>
      </c>
      <c r="B33" s="11" t="s">
        <v>356</v>
      </c>
      <c r="C33" s="3" t="s">
        <v>307</v>
      </c>
      <c r="D33" s="3">
        <v>15</v>
      </c>
      <c r="E33" s="3" t="s">
        <v>34</v>
      </c>
      <c r="F33" s="3" t="s">
        <v>35</v>
      </c>
      <c r="G33" s="11"/>
    </row>
    <row r="34" spans="1:7" s="2" customFormat="1" x14ac:dyDescent="0.25">
      <c r="A34" s="8" t="s">
        <v>314</v>
      </c>
      <c r="B34" s="10"/>
      <c r="C34" s="9"/>
      <c r="D34" s="9"/>
      <c r="E34" s="9"/>
      <c r="F34" s="9"/>
      <c r="G34" s="10"/>
    </row>
    <row r="35" spans="1:7" s="2" customFormat="1" ht="45" x14ac:dyDescent="0.25">
      <c r="A35" s="2" t="str">
        <f>"WS-"&amp;Tabulka15[[#This Row],[Kam]]</f>
        <v>WS-1.03-FCU</v>
      </c>
      <c r="B35" s="11" t="s">
        <v>357</v>
      </c>
      <c r="C35" s="3" t="s">
        <v>307</v>
      </c>
      <c r="D35" s="3">
        <v>15</v>
      </c>
      <c r="E35" s="3" t="s">
        <v>315</v>
      </c>
      <c r="F35" s="3" t="s">
        <v>36</v>
      </c>
      <c r="G35" s="11"/>
    </row>
    <row r="36" spans="1:7" s="2" customFormat="1" ht="45" x14ac:dyDescent="0.25">
      <c r="A36" s="2" t="str">
        <f>"WS-"&amp;Tabulka15[[#This Row],[Kam]]</f>
        <v>WS-1.03-FY</v>
      </c>
      <c r="B36" s="11" t="s">
        <v>356</v>
      </c>
      <c r="C36" s="3" t="s">
        <v>307</v>
      </c>
      <c r="D36" s="3">
        <v>15</v>
      </c>
      <c r="E36" s="3" t="s">
        <v>315</v>
      </c>
      <c r="F36" s="3" t="s">
        <v>37</v>
      </c>
      <c r="G36" s="11"/>
    </row>
    <row r="37" spans="1:7" s="2" customFormat="1" ht="45" x14ac:dyDescent="0.25">
      <c r="A37" s="2" t="str">
        <f>"WS-"&amp;Tabulka15[[#This Row],[Kam]]</f>
        <v>WS-1.03-OKNO1</v>
      </c>
      <c r="B37" s="11" t="s">
        <v>356</v>
      </c>
      <c r="C37" s="3" t="s">
        <v>308</v>
      </c>
      <c r="D37" s="3">
        <v>15</v>
      </c>
      <c r="E37" s="3" t="s">
        <v>315</v>
      </c>
      <c r="F37" s="3" t="s">
        <v>38</v>
      </c>
      <c r="G37" s="11"/>
    </row>
    <row r="38" spans="1:7" s="2" customFormat="1" ht="45" x14ac:dyDescent="0.25">
      <c r="A38" s="2" t="str">
        <f>"WS-"&amp;Tabulka15[[#This Row],[Kam]]</f>
        <v>WS-1.03-ACT1</v>
      </c>
      <c r="B38" s="11" t="s">
        <v>357</v>
      </c>
      <c r="C38" s="3" t="s">
        <v>307</v>
      </c>
      <c r="D38" s="3">
        <v>15</v>
      </c>
      <c r="E38" s="3" t="s">
        <v>315</v>
      </c>
      <c r="F38" s="3" t="s">
        <v>39</v>
      </c>
      <c r="G38" s="11"/>
    </row>
    <row r="39" spans="1:7" s="2" customFormat="1" ht="45" x14ac:dyDescent="0.25">
      <c r="A39" s="2" t="str">
        <f>"WS-"&amp;Tabulka15[[#This Row],[Kam]]</f>
        <v>WS-1.03-SA1</v>
      </c>
      <c r="B39" s="11" t="s">
        <v>357</v>
      </c>
      <c r="C39" s="3" t="s">
        <v>307</v>
      </c>
      <c r="D39" s="3">
        <v>15</v>
      </c>
      <c r="E39" s="3" t="s">
        <v>39</v>
      </c>
      <c r="F39" s="3" t="s">
        <v>40</v>
      </c>
      <c r="G39" s="11"/>
    </row>
    <row r="40" spans="1:7" s="2" customFormat="1" ht="45" x14ac:dyDescent="0.25">
      <c r="A40" s="2" t="str">
        <f>"WS-"&amp;Tabulka15[[#This Row],[Kam]]</f>
        <v>WS-1.03-RY</v>
      </c>
      <c r="B40" s="11" t="s">
        <v>356</v>
      </c>
      <c r="C40" s="3" t="s">
        <v>307</v>
      </c>
      <c r="D40" s="3">
        <v>15</v>
      </c>
      <c r="E40" s="3" t="s">
        <v>315</v>
      </c>
      <c r="F40" s="3" t="s">
        <v>41</v>
      </c>
      <c r="G40" s="11"/>
    </row>
    <row r="41" spans="1:7" s="2" customFormat="1" ht="30" x14ac:dyDescent="0.25">
      <c r="A41" s="2" t="str">
        <f>"WS-"&amp;Tabulka15[[#This Row],[Kam]]</f>
        <v>WS-1.03-HMI1</v>
      </c>
      <c r="B41" s="11" t="s">
        <v>359</v>
      </c>
      <c r="C41" s="3" t="s">
        <v>298</v>
      </c>
      <c r="D41" s="3">
        <v>15</v>
      </c>
      <c r="E41" s="3" t="s">
        <v>315</v>
      </c>
      <c r="F41" s="3" t="s">
        <v>8</v>
      </c>
      <c r="G41" s="11"/>
    </row>
    <row r="42" spans="1:7" s="2" customFormat="1" ht="45" x14ac:dyDescent="0.25">
      <c r="A42" s="2" t="str">
        <f>"WS-"&amp;Tabulka15[[#This Row],[Kam]]</f>
        <v>WS-1.03-HMI2</v>
      </c>
      <c r="B42" s="11" t="s">
        <v>357</v>
      </c>
      <c r="C42" s="3" t="s">
        <v>307</v>
      </c>
      <c r="D42" s="3">
        <v>15</v>
      </c>
      <c r="E42" s="3" t="s">
        <v>40</v>
      </c>
      <c r="F42" s="3" t="s">
        <v>42</v>
      </c>
      <c r="G42" s="11"/>
    </row>
    <row r="43" spans="1:7" s="2" customFormat="1" ht="45" x14ac:dyDescent="0.25">
      <c r="A43" s="2" t="str">
        <f>"WS-"&amp;Tabulka15[[#This Row],[Kam]]</f>
        <v>WS-1.03-MAJ1</v>
      </c>
      <c r="B43" s="11" t="s">
        <v>356</v>
      </c>
      <c r="C43" s="3" t="s">
        <v>316</v>
      </c>
      <c r="D43" s="3">
        <v>15</v>
      </c>
      <c r="E43" s="3" t="s">
        <v>315</v>
      </c>
      <c r="F43" s="3" t="s">
        <v>43</v>
      </c>
      <c r="G43" s="11"/>
    </row>
    <row r="44" spans="1:7" s="2" customFormat="1" ht="45" x14ac:dyDescent="0.25">
      <c r="A44" s="2" t="str">
        <f>"WS-"&amp;Tabulka15[[#This Row],[Kam]]</f>
        <v>WS-1.03-Q1</v>
      </c>
      <c r="B44" s="11" t="s">
        <v>356</v>
      </c>
      <c r="C44" s="3" t="s">
        <v>316</v>
      </c>
      <c r="D44" s="3">
        <v>15</v>
      </c>
      <c r="E44" s="3" t="s">
        <v>315</v>
      </c>
      <c r="F44" s="3" t="s">
        <v>44</v>
      </c>
      <c r="G44" s="11"/>
    </row>
    <row r="45" spans="1:7" s="2" customFormat="1" ht="45" x14ac:dyDescent="0.25">
      <c r="A45" s="2" t="str">
        <f>"WS-"&amp;Tabulka15[[#This Row],[Kam]]</f>
        <v>WS-1.03-Q2</v>
      </c>
      <c r="B45" s="11" t="s">
        <v>356</v>
      </c>
      <c r="C45" s="3" t="s">
        <v>316</v>
      </c>
      <c r="D45" s="3">
        <v>15</v>
      </c>
      <c r="E45" s="3" t="s">
        <v>315</v>
      </c>
      <c r="F45" s="3" t="s">
        <v>45</v>
      </c>
      <c r="G45" s="11"/>
    </row>
    <row r="46" spans="1:7" s="2" customFormat="1" ht="45" x14ac:dyDescent="0.25">
      <c r="A46" s="2" t="str">
        <f>"WS-"&amp;Tabulka15[[#This Row],[Kam]]</f>
        <v>WS-1.03-DIS1</v>
      </c>
      <c r="B46" s="11" t="s">
        <v>356</v>
      </c>
      <c r="C46" s="3" t="s">
        <v>307</v>
      </c>
      <c r="D46" s="3">
        <v>15</v>
      </c>
      <c r="E46" s="3" t="s">
        <v>315</v>
      </c>
      <c r="F46" s="3" t="s">
        <v>46</v>
      </c>
      <c r="G46" s="11"/>
    </row>
    <row r="47" spans="1:7" s="2" customFormat="1" x14ac:dyDescent="0.25">
      <c r="A47" s="2" t="str">
        <f>"WS-"&amp;Tabulka15[[#This Row],[Kam]]</f>
        <v>WS-1.03-EPS</v>
      </c>
      <c r="B47" s="11" t="s">
        <v>54</v>
      </c>
      <c r="C47" s="3" t="s">
        <v>317</v>
      </c>
      <c r="D47" s="3">
        <v>15</v>
      </c>
      <c r="E47" s="3" t="s">
        <v>318</v>
      </c>
      <c r="F47" s="3" t="s">
        <v>47</v>
      </c>
      <c r="G47" s="11"/>
    </row>
    <row r="48" spans="1:7" s="2" customFormat="1" ht="45" x14ac:dyDescent="0.25">
      <c r="A48" s="2" t="str">
        <f>"WS-"&amp;Tabulka15[[#This Row],[Kam]]</f>
        <v>WS-1.03-PK1</v>
      </c>
      <c r="B48" s="11" t="s">
        <v>356</v>
      </c>
      <c r="C48" s="3" t="s">
        <v>308</v>
      </c>
      <c r="D48" s="3">
        <v>15</v>
      </c>
      <c r="E48" s="3" t="s">
        <v>315</v>
      </c>
      <c r="F48" s="3" t="s">
        <v>48</v>
      </c>
      <c r="G48" s="11"/>
    </row>
    <row r="49" spans="1:7" s="2" customFormat="1" ht="45" x14ac:dyDescent="0.25">
      <c r="A49" s="2" t="str">
        <f>"WS-"&amp;Tabulka15[[#This Row],[Kam]]</f>
        <v>WS-1.03-dP1</v>
      </c>
      <c r="B49" s="11" t="s">
        <v>356</v>
      </c>
      <c r="C49" s="3" t="s">
        <v>308</v>
      </c>
      <c r="D49" s="3">
        <v>15</v>
      </c>
      <c r="E49" s="3" t="s">
        <v>315</v>
      </c>
      <c r="F49" s="3" t="s">
        <v>49</v>
      </c>
      <c r="G49" s="11"/>
    </row>
    <row r="50" spans="1:7" s="2" customFormat="1" ht="45" x14ac:dyDescent="0.25">
      <c r="A50" s="2" t="str">
        <f>"WS-"&amp;Tabulka15[[#This Row],[Kam]]</f>
        <v>WS-1.03-EO1</v>
      </c>
      <c r="B50" s="11" t="s">
        <v>356</v>
      </c>
      <c r="C50" s="3" t="s">
        <v>316</v>
      </c>
      <c r="D50" s="3">
        <v>15</v>
      </c>
      <c r="E50" s="3" t="s">
        <v>315</v>
      </c>
      <c r="F50" s="3" t="s">
        <v>50</v>
      </c>
      <c r="G50" s="11"/>
    </row>
    <row r="51" spans="1:7" s="2" customFormat="1" ht="45" x14ac:dyDescent="0.25">
      <c r="A51" s="2" t="str">
        <f>"WS-"&amp;Tabulka15[[#This Row],[Kam]]</f>
        <v>WS-1.03-P1</v>
      </c>
      <c r="B51" s="11" t="s">
        <v>356</v>
      </c>
      <c r="C51" s="3" t="s">
        <v>307</v>
      </c>
      <c r="D51" s="3">
        <v>15</v>
      </c>
      <c r="E51" s="3" t="s">
        <v>315</v>
      </c>
      <c r="F51" s="3" t="s">
        <v>51</v>
      </c>
      <c r="G51" s="11"/>
    </row>
    <row r="52" spans="1:7" s="2" customFormat="1" ht="45" x14ac:dyDescent="0.25">
      <c r="A52" s="2" t="str">
        <f>"WS-"&amp;Tabulka15[[#This Row],[Kam]]</f>
        <v>WS-1.03-V1</v>
      </c>
      <c r="B52" s="11" t="s">
        <v>356</v>
      </c>
      <c r="C52" s="3" t="s">
        <v>316</v>
      </c>
      <c r="D52" s="3">
        <v>15</v>
      </c>
      <c r="E52" s="3" t="s">
        <v>315</v>
      </c>
      <c r="F52" s="3" t="s">
        <v>52</v>
      </c>
      <c r="G52" s="11"/>
    </row>
    <row r="53" spans="1:7" s="2" customFormat="1" ht="45" x14ac:dyDescent="0.25">
      <c r="A53" s="2" t="str">
        <f>"WS-"&amp;Tabulka15[[#This Row],[Kam]]</f>
        <v>WS-1.03-T1</v>
      </c>
      <c r="B53" s="11" t="s">
        <v>356</v>
      </c>
      <c r="C53" s="3" t="s">
        <v>308</v>
      </c>
      <c r="D53" s="3">
        <v>15</v>
      </c>
      <c r="E53" s="3" t="s">
        <v>315</v>
      </c>
      <c r="F53" s="3" t="s">
        <v>53</v>
      </c>
      <c r="G53" s="11"/>
    </row>
    <row r="54" spans="1:7" s="2" customFormat="1" ht="45" x14ac:dyDescent="0.25">
      <c r="A54" s="2" t="str">
        <f>"WS-"&amp;Tabulka15[[#This Row],[Kam]]</f>
        <v>WS-1.03-DIG1</v>
      </c>
      <c r="B54" s="11" t="s">
        <v>356</v>
      </c>
      <c r="C54" s="3" t="s">
        <v>307</v>
      </c>
      <c r="D54" s="3">
        <v>15</v>
      </c>
      <c r="E54" s="3" t="s">
        <v>315</v>
      </c>
      <c r="F54" s="3" t="s">
        <v>319</v>
      </c>
      <c r="G54" s="11"/>
    </row>
    <row r="55" spans="1:7" s="2" customFormat="1" ht="45" x14ac:dyDescent="0.25">
      <c r="A55" s="2" t="str">
        <f>"WS-"&amp;Tabulka15[[#This Row],[Kam]]</f>
        <v>WS-1.03-DIG2</v>
      </c>
      <c r="B55" s="11" t="s">
        <v>356</v>
      </c>
      <c r="C55" s="3" t="s">
        <v>307</v>
      </c>
      <c r="D55" s="3">
        <v>15</v>
      </c>
      <c r="E55" s="3" t="s">
        <v>315</v>
      </c>
      <c r="F55" s="3" t="s">
        <v>320</v>
      </c>
      <c r="G55" s="11"/>
    </row>
    <row r="56" spans="1:7" s="2" customFormat="1" ht="45" x14ac:dyDescent="0.25">
      <c r="A56" s="2" t="str">
        <f>"WS-"&amp;Tabulka15[[#This Row],[Kam]]</f>
        <v>WS-1.03-VAV1</v>
      </c>
      <c r="B56" s="11" t="s">
        <v>356</v>
      </c>
      <c r="C56" s="3" t="s">
        <v>307</v>
      </c>
      <c r="D56" s="3">
        <v>15</v>
      </c>
      <c r="E56" s="3" t="s">
        <v>315</v>
      </c>
      <c r="F56" s="3" t="s">
        <v>321</v>
      </c>
      <c r="G56" s="11"/>
    </row>
    <row r="57" spans="1:7" s="2" customFormat="1" ht="45" x14ac:dyDescent="0.25">
      <c r="A57" s="2" t="str">
        <f>"WS-"&amp;Tabulka15[[#This Row],[Kam]]</f>
        <v>WS-1.03-VAV2</v>
      </c>
      <c r="B57" s="11" t="s">
        <v>356</v>
      </c>
      <c r="C57" s="3" t="s">
        <v>307</v>
      </c>
      <c r="D57" s="3">
        <v>15</v>
      </c>
      <c r="E57" s="3" t="s">
        <v>315</v>
      </c>
      <c r="F57" s="3" t="s">
        <v>322</v>
      </c>
      <c r="G57" s="11"/>
    </row>
    <row r="58" spans="1:7" s="2" customFormat="1" x14ac:dyDescent="0.25">
      <c r="A58" s="8" t="s">
        <v>324</v>
      </c>
      <c r="B58" s="10"/>
      <c r="C58" s="9"/>
      <c r="D58" s="9"/>
      <c r="E58" s="9"/>
      <c r="F58" s="9"/>
      <c r="G58" s="10"/>
    </row>
    <row r="59" spans="1:7" s="2" customFormat="1" ht="45" x14ac:dyDescent="0.25">
      <c r="A59" s="2" t="str">
        <f>"WS-"&amp;Tabulka15[[#This Row],[Kam]]</f>
        <v>WS-1.04-FCU</v>
      </c>
      <c r="B59" s="11" t="s">
        <v>357</v>
      </c>
      <c r="C59" s="3" t="s">
        <v>307</v>
      </c>
      <c r="D59" s="3">
        <v>15</v>
      </c>
      <c r="E59" s="3" t="s">
        <v>323</v>
      </c>
      <c r="F59" s="3" t="s">
        <v>55</v>
      </c>
      <c r="G59" s="11"/>
    </row>
    <row r="60" spans="1:7" s="2" customFormat="1" ht="45" x14ac:dyDescent="0.25">
      <c r="A60" s="2" t="str">
        <f>"WS-"&amp;Tabulka15[[#This Row],[Kam]]</f>
        <v>WS-1.04-FY</v>
      </c>
      <c r="B60" s="11" t="s">
        <v>356</v>
      </c>
      <c r="C60" s="3" t="s">
        <v>307</v>
      </c>
      <c r="D60" s="3">
        <v>15</v>
      </c>
      <c r="E60" s="3" t="s">
        <v>323</v>
      </c>
      <c r="F60" s="3" t="s">
        <v>56</v>
      </c>
      <c r="G60" s="11"/>
    </row>
    <row r="61" spans="1:7" s="2" customFormat="1" ht="45" x14ac:dyDescent="0.25">
      <c r="A61" s="2" t="str">
        <f>"WS-"&amp;Tabulka15[[#This Row],[Kam]]</f>
        <v>WS-1.04-OKNO1</v>
      </c>
      <c r="B61" s="11" t="s">
        <v>356</v>
      </c>
      <c r="C61" s="3" t="s">
        <v>308</v>
      </c>
      <c r="D61" s="3">
        <v>15</v>
      </c>
      <c r="E61" s="3" t="s">
        <v>323</v>
      </c>
      <c r="F61" s="3" t="s">
        <v>57</v>
      </c>
      <c r="G61" s="11"/>
    </row>
    <row r="62" spans="1:7" s="2" customFormat="1" ht="45" x14ac:dyDescent="0.25">
      <c r="A62" s="2" t="str">
        <f>"WS-"&amp;Tabulka15[[#This Row],[Kam]]</f>
        <v>WS-1.04-ACT1</v>
      </c>
      <c r="B62" s="11" t="s">
        <v>357</v>
      </c>
      <c r="C62" s="3" t="s">
        <v>307</v>
      </c>
      <c r="D62" s="3">
        <v>15</v>
      </c>
      <c r="E62" s="3" t="s">
        <v>323</v>
      </c>
      <c r="F62" s="3" t="s">
        <v>58</v>
      </c>
      <c r="G62" s="11"/>
    </row>
    <row r="63" spans="1:7" s="2" customFormat="1" ht="45" x14ac:dyDescent="0.25">
      <c r="A63" s="2" t="str">
        <f>"WS-"&amp;Tabulka15[[#This Row],[Kam]]</f>
        <v>WS-1.04-SA1</v>
      </c>
      <c r="B63" s="11" t="s">
        <v>357</v>
      </c>
      <c r="C63" s="3" t="s">
        <v>307</v>
      </c>
      <c r="D63" s="3">
        <v>15</v>
      </c>
      <c r="E63" s="3" t="s">
        <v>58</v>
      </c>
      <c r="F63" s="3" t="s">
        <v>59</v>
      </c>
      <c r="G63" s="11"/>
    </row>
    <row r="64" spans="1:7" s="2" customFormat="1" ht="45" x14ac:dyDescent="0.25">
      <c r="A64" s="2" t="str">
        <f>"WS-"&amp;Tabulka15[[#This Row],[Kam]]</f>
        <v>WS-1.04-RY</v>
      </c>
      <c r="B64" s="11" t="s">
        <v>356</v>
      </c>
      <c r="C64" s="3" t="s">
        <v>307</v>
      </c>
      <c r="D64" s="3">
        <v>15</v>
      </c>
      <c r="E64" s="3" t="s">
        <v>323</v>
      </c>
      <c r="F64" s="3" t="s">
        <v>60</v>
      </c>
      <c r="G64" s="11"/>
    </row>
    <row r="65" spans="1:7" s="2" customFormat="1" ht="45" x14ac:dyDescent="0.25">
      <c r="A65" s="2" t="str">
        <f>"WS-"&amp;Tabulka15[[#This Row],[Kam]]</f>
        <v>WS-1.04-HMI1</v>
      </c>
      <c r="B65" s="11" t="s">
        <v>357</v>
      </c>
      <c r="C65" s="3" t="s">
        <v>307</v>
      </c>
      <c r="D65" s="3">
        <v>15</v>
      </c>
      <c r="E65" s="3" t="s">
        <v>59</v>
      </c>
      <c r="F65" s="3" t="s">
        <v>9</v>
      </c>
      <c r="G65" s="11"/>
    </row>
    <row r="66" spans="1:7" s="2" customFormat="1" ht="45" x14ac:dyDescent="0.25">
      <c r="A66" s="2" t="str">
        <f>"WS-"&amp;Tabulka15[[#This Row],[Kam]]</f>
        <v>WS-1.05-OKNO1</v>
      </c>
      <c r="B66" s="11" t="s">
        <v>356</v>
      </c>
      <c r="C66" s="3" t="s">
        <v>308</v>
      </c>
      <c r="D66" s="3">
        <v>15</v>
      </c>
      <c r="E66" s="3" t="s">
        <v>323</v>
      </c>
      <c r="F66" s="3" t="s">
        <v>61</v>
      </c>
      <c r="G66" s="11"/>
    </row>
    <row r="67" spans="1:7" s="2" customFormat="1" ht="45" x14ac:dyDescent="0.25">
      <c r="A67" s="2" t="str">
        <f>"WS-"&amp;Tabulka15[[#This Row],[Kam]]</f>
        <v>WS-1.05-ACT1</v>
      </c>
      <c r="B67" s="11" t="s">
        <v>357</v>
      </c>
      <c r="C67" s="3" t="s">
        <v>307</v>
      </c>
      <c r="D67" s="3">
        <v>15</v>
      </c>
      <c r="E67" s="3" t="s">
        <v>9</v>
      </c>
      <c r="F67" s="3" t="s">
        <v>62</v>
      </c>
      <c r="G67" s="11"/>
    </row>
    <row r="68" spans="1:7" s="2" customFormat="1" ht="45" x14ac:dyDescent="0.25">
      <c r="A68" s="2" t="str">
        <f>"WS-"&amp;Tabulka15[[#This Row],[Kam]]</f>
        <v>WS-1.05-SA1</v>
      </c>
      <c r="B68" s="11" t="s">
        <v>357</v>
      </c>
      <c r="C68" s="3" t="s">
        <v>307</v>
      </c>
      <c r="D68" s="3">
        <v>15</v>
      </c>
      <c r="E68" s="3" t="s">
        <v>62</v>
      </c>
      <c r="F68" s="3" t="s">
        <v>63</v>
      </c>
      <c r="G68" s="11"/>
    </row>
    <row r="69" spans="1:7" s="2" customFormat="1" ht="45" x14ac:dyDescent="0.25">
      <c r="A69" s="2" t="str">
        <f>"WS-"&amp;Tabulka15[[#This Row],[Kam]]</f>
        <v>WS-1.05-RY</v>
      </c>
      <c r="B69" s="11" t="s">
        <v>356</v>
      </c>
      <c r="C69" s="3" t="s">
        <v>307</v>
      </c>
      <c r="D69" s="3">
        <v>15</v>
      </c>
      <c r="E69" s="3" t="s">
        <v>323</v>
      </c>
      <c r="F69" s="3" t="s">
        <v>64</v>
      </c>
      <c r="G69" s="11"/>
    </row>
    <row r="70" spans="1:7" s="2" customFormat="1" ht="45" x14ac:dyDescent="0.25">
      <c r="A70" s="2" t="str">
        <f>"WS-"&amp;Tabulka15[[#This Row],[Kam]]</f>
        <v>WS-1.05-HMI1</v>
      </c>
      <c r="B70" s="11" t="s">
        <v>357</v>
      </c>
      <c r="C70" s="3" t="s">
        <v>307</v>
      </c>
      <c r="D70" s="3">
        <v>15</v>
      </c>
      <c r="E70" s="3" t="s">
        <v>63</v>
      </c>
      <c r="F70" s="3" t="s">
        <v>65</v>
      </c>
      <c r="G70" s="11"/>
    </row>
    <row r="71" spans="1:7" s="2" customFormat="1" x14ac:dyDescent="0.25">
      <c r="A71" s="8" t="s">
        <v>325</v>
      </c>
      <c r="B71" s="10"/>
      <c r="C71" s="9"/>
      <c r="D71" s="9"/>
      <c r="E71" s="9"/>
      <c r="F71" s="9"/>
      <c r="G71" s="10"/>
    </row>
    <row r="72" spans="1:7" s="2" customFormat="1" ht="45" x14ac:dyDescent="0.25">
      <c r="A72" s="2" t="str">
        <f>"WS-"&amp;Tabulka15[[#This Row],[Kam]]</f>
        <v>WS-1.06-FCU</v>
      </c>
      <c r="B72" s="11" t="s">
        <v>357</v>
      </c>
      <c r="C72" s="3" t="s">
        <v>307</v>
      </c>
      <c r="D72" s="3">
        <v>15</v>
      </c>
      <c r="E72" s="3" t="s">
        <v>326</v>
      </c>
      <c r="F72" s="3" t="s">
        <v>66</v>
      </c>
      <c r="G72" s="11"/>
    </row>
    <row r="73" spans="1:7" s="2" customFormat="1" ht="45" x14ac:dyDescent="0.25">
      <c r="A73" s="2" t="str">
        <f>"WS-"&amp;Tabulka15[[#This Row],[Kam]]</f>
        <v>WS-1.06-FY</v>
      </c>
      <c r="B73" s="11" t="s">
        <v>356</v>
      </c>
      <c r="C73" s="3" t="s">
        <v>307</v>
      </c>
      <c r="D73" s="3">
        <v>15</v>
      </c>
      <c r="E73" s="3" t="s">
        <v>326</v>
      </c>
      <c r="F73" s="3" t="s">
        <v>67</v>
      </c>
      <c r="G73" s="11"/>
    </row>
    <row r="74" spans="1:7" s="2" customFormat="1" ht="45" x14ac:dyDescent="0.25">
      <c r="A74" s="2" t="str">
        <f>"WS-"&amp;Tabulka15[[#This Row],[Kam]]</f>
        <v>WS-1.06-OKNO1</v>
      </c>
      <c r="B74" s="11" t="s">
        <v>356</v>
      </c>
      <c r="C74" s="3" t="s">
        <v>308</v>
      </c>
      <c r="D74" s="3">
        <v>15</v>
      </c>
      <c r="E74" s="3" t="s">
        <v>326</v>
      </c>
      <c r="F74" s="3" t="s">
        <v>68</v>
      </c>
      <c r="G74" s="11"/>
    </row>
    <row r="75" spans="1:7" s="2" customFormat="1" ht="45" x14ac:dyDescent="0.25">
      <c r="A75" s="2" t="str">
        <f>"WS-"&amp;Tabulka15[[#This Row],[Kam]]</f>
        <v>WS-1.06-ACT1</v>
      </c>
      <c r="B75" s="11" t="s">
        <v>357</v>
      </c>
      <c r="C75" s="3" t="s">
        <v>307</v>
      </c>
      <c r="D75" s="3">
        <v>15</v>
      </c>
      <c r="E75" s="3" t="s">
        <v>326</v>
      </c>
      <c r="F75" s="3" t="s">
        <v>69</v>
      </c>
      <c r="G75" s="11"/>
    </row>
    <row r="76" spans="1:7" s="2" customFormat="1" ht="45" x14ac:dyDescent="0.25">
      <c r="A76" s="2" t="str">
        <f>"WS-"&amp;Tabulka15[[#This Row],[Kam]]</f>
        <v>WS-1.06-SA1</v>
      </c>
      <c r="B76" s="11" t="s">
        <v>357</v>
      </c>
      <c r="C76" s="3" t="s">
        <v>307</v>
      </c>
      <c r="D76" s="3">
        <v>15</v>
      </c>
      <c r="E76" s="3" t="s">
        <v>69</v>
      </c>
      <c r="F76" s="3" t="s">
        <v>70</v>
      </c>
      <c r="G76" s="11"/>
    </row>
    <row r="77" spans="1:7" s="2" customFormat="1" ht="45" x14ac:dyDescent="0.25">
      <c r="A77" s="2" t="str">
        <f>"WS-"&amp;Tabulka15[[#This Row],[Kam]]</f>
        <v>WS-1.06-RY</v>
      </c>
      <c r="B77" s="11" t="s">
        <v>356</v>
      </c>
      <c r="C77" s="3" t="s">
        <v>307</v>
      </c>
      <c r="D77" s="3">
        <v>15</v>
      </c>
      <c r="E77" s="3" t="s">
        <v>326</v>
      </c>
      <c r="F77" s="3" t="s">
        <v>71</v>
      </c>
      <c r="G77" s="11"/>
    </row>
    <row r="78" spans="1:7" s="2" customFormat="1" ht="45" x14ac:dyDescent="0.25">
      <c r="A78" s="2" t="str">
        <f>"WS-"&amp;Tabulka15[[#This Row],[Kam]]</f>
        <v>WS-1.06-HMI1</v>
      </c>
      <c r="B78" s="11" t="s">
        <v>357</v>
      </c>
      <c r="C78" s="3" t="s">
        <v>307</v>
      </c>
      <c r="D78" s="3">
        <v>15</v>
      </c>
      <c r="E78" s="3" t="s">
        <v>70</v>
      </c>
      <c r="F78" s="3" t="s">
        <v>10</v>
      </c>
      <c r="G78" s="11"/>
    </row>
    <row r="79" spans="1:7" s="2" customFormat="1" x14ac:dyDescent="0.25">
      <c r="A79" s="8" t="s">
        <v>327</v>
      </c>
      <c r="B79" s="10"/>
      <c r="C79" s="9"/>
      <c r="D79" s="9"/>
      <c r="E79" s="9"/>
      <c r="F79" s="9"/>
      <c r="G79" s="10"/>
    </row>
    <row r="80" spans="1:7" s="2" customFormat="1" ht="45" x14ac:dyDescent="0.25">
      <c r="A80" s="2" t="str">
        <f>"WS-"&amp;Tabulka15[[#This Row],[Kam]]</f>
        <v>WS-1.07-FCU</v>
      </c>
      <c r="B80" s="11" t="s">
        <v>357</v>
      </c>
      <c r="C80" s="3" t="s">
        <v>307</v>
      </c>
      <c r="D80" s="3">
        <v>15</v>
      </c>
      <c r="E80" s="3" t="s">
        <v>328</v>
      </c>
      <c r="F80" s="3" t="s">
        <v>72</v>
      </c>
      <c r="G80" s="11"/>
    </row>
    <row r="81" spans="1:7" s="2" customFormat="1" ht="45" x14ac:dyDescent="0.25">
      <c r="A81" s="2" t="str">
        <f>"WS-"&amp;Tabulka15[[#This Row],[Kam]]</f>
        <v>WS-1.07-FY</v>
      </c>
      <c r="B81" s="11" t="s">
        <v>356</v>
      </c>
      <c r="C81" s="3" t="s">
        <v>307</v>
      </c>
      <c r="D81" s="3">
        <v>15</v>
      </c>
      <c r="E81" s="3" t="s">
        <v>328</v>
      </c>
      <c r="F81" s="3" t="s">
        <v>73</v>
      </c>
      <c r="G81" s="11"/>
    </row>
    <row r="82" spans="1:7" s="2" customFormat="1" ht="45" x14ac:dyDescent="0.25">
      <c r="A82" s="2" t="str">
        <f>"WS-"&amp;Tabulka15[[#This Row],[Kam]]</f>
        <v>WS-1.07-OKNO1</v>
      </c>
      <c r="B82" s="11" t="s">
        <v>356</v>
      </c>
      <c r="C82" s="3" t="s">
        <v>308</v>
      </c>
      <c r="D82" s="3">
        <v>15</v>
      </c>
      <c r="E82" s="3" t="s">
        <v>328</v>
      </c>
      <c r="F82" s="3" t="s">
        <v>74</v>
      </c>
      <c r="G82" s="11"/>
    </row>
    <row r="83" spans="1:7" s="2" customFormat="1" ht="45" x14ac:dyDescent="0.25">
      <c r="A83" s="2" t="str">
        <f>"WS-"&amp;Tabulka15[[#This Row],[Kam]]</f>
        <v>WS-1.07-OKNO2</v>
      </c>
      <c r="B83" s="11" t="s">
        <v>356</v>
      </c>
      <c r="C83" s="3" t="s">
        <v>308</v>
      </c>
      <c r="D83" s="3">
        <v>15</v>
      </c>
      <c r="E83" s="3" t="s">
        <v>328</v>
      </c>
      <c r="F83" s="3" t="s">
        <v>75</v>
      </c>
      <c r="G83" s="11"/>
    </row>
    <row r="84" spans="1:7" s="2" customFormat="1" ht="45" x14ac:dyDescent="0.25">
      <c r="A84" s="2" t="str">
        <f>"WS-"&amp;Tabulka15[[#This Row],[Kam]]</f>
        <v>WS-1.07-ACT1</v>
      </c>
      <c r="B84" s="11" t="s">
        <v>357</v>
      </c>
      <c r="C84" s="3" t="s">
        <v>307</v>
      </c>
      <c r="D84" s="3">
        <v>15</v>
      </c>
      <c r="E84" s="3" t="s">
        <v>328</v>
      </c>
      <c r="F84" s="3" t="s">
        <v>76</v>
      </c>
      <c r="G84" s="11"/>
    </row>
    <row r="85" spans="1:7" s="2" customFormat="1" ht="45" x14ac:dyDescent="0.25">
      <c r="A85" s="2" t="str">
        <f>"WS-"&amp;Tabulka15[[#This Row],[Kam]]</f>
        <v>WS-1.07-ACT2</v>
      </c>
      <c r="B85" s="11" t="s">
        <v>357</v>
      </c>
      <c r="C85" s="3" t="s">
        <v>307</v>
      </c>
      <c r="D85" s="3">
        <v>15</v>
      </c>
      <c r="E85" s="2" t="s">
        <v>76</v>
      </c>
      <c r="F85" s="3" t="s">
        <v>77</v>
      </c>
      <c r="G85" s="11"/>
    </row>
    <row r="86" spans="1:7" s="2" customFormat="1" ht="45" x14ac:dyDescent="0.25">
      <c r="A86" s="2" t="str">
        <f>"WS-"&amp;Tabulka15[[#This Row],[Kam]]</f>
        <v>WS-1.07-SA1</v>
      </c>
      <c r="B86" s="11" t="s">
        <v>357</v>
      </c>
      <c r="C86" s="3" t="s">
        <v>307</v>
      </c>
      <c r="D86" s="3">
        <v>15</v>
      </c>
      <c r="E86" s="2" t="s">
        <v>77</v>
      </c>
      <c r="F86" s="3" t="s">
        <v>78</v>
      </c>
      <c r="G86" s="11"/>
    </row>
    <row r="87" spans="1:7" s="2" customFormat="1" ht="45" x14ac:dyDescent="0.25">
      <c r="A87" s="2" t="str">
        <f>"WS-"&amp;Tabulka15[[#This Row],[Kam]]</f>
        <v>WS-1.07-SA2</v>
      </c>
      <c r="B87" s="11" t="s">
        <v>357</v>
      </c>
      <c r="C87" s="3" t="s">
        <v>307</v>
      </c>
      <c r="D87" s="3">
        <v>15</v>
      </c>
      <c r="E87" s="2" t="s">
        <v>78</v>
      </c>
      <c r="F87" s="3" t="s">
        <v>79</v>
      </c>
      <c r="G87" s="11"/>
    </row>
    <row r="88" spans="1:7" s="2" customFormat="1" ht="45" x14ac:dyDescent="0.25">
      <c r="A88" s="2" t="str">
        <f>"WS-"&amp;Tabulka15[[#This Row],[Kam]]</f>
        <v>WS-1.07-RY</v>
      </c>
      <c r="B88" s="11" t="s">
        <v>356</v>
      </c>
      <c r="C88" s="3" t="s">
        <v>307</v>
      </c>
      <c r="D88" s="3">
        <v>15</v>
      </c>
      <c r="E88" s="3" t="s">
        <v>328</v>
      </c>
      <c r="F88" s="3" t="s">
        <v>80</v>
      </c>
      <c r="G88" s="11"/>
    </row>
    <row r="89" spans="1:7" s="2" customFormat="1" ht="45" x14ac:dyDescent="0.25">
      <c r="A89" s="2" t="str">
        <f>"WS-"&amp;Tabulka15[[#This Row],[Kam]]</f>
        <v>WS-1.07-HMI1</v>
      </c>
      <c r="B89" s="11" t="s">
        <v>357</v>
      </c>
      <c r="C89" s="3" t="s">
        <v>307</v>
      </c>
      <c r="D89" s="3">
        <v>15</v>
      </c>
      <c r="E89" s="2" t="s">
        <v>79</v>
      </c>
      <c r="F89" s="3" t="s">
        <v>11</v>
      </c>
      <c r="G89" s="11"/>
    </row>
    <row r="90" spans="1:7" s="2" customFormat="1" x14ac:dyDescent="0.25">
      <c r="A90" s="8" t="s">
        <v>329</v>
      </c>
      <c r="B90" s="10"/>
      <c r="C90" s="9"/>
      <c r="D90" s="9"/>
      <c r="E90" s="9"/>
      <c r="F90" s="9"/>
      <c r="G90" s="10"/>
    </row>
    <row r="91" spans="1:7" s="2" customFormat="1" ht="45" x14ac:dyDescent="0.25">
      <c r="A91" s="2" t="str">
        <f>"WS-"&amp;Tabulka15[[#This Row],[Kam]]</f>
        <v>WS-1.07-FCU1</v>
      </c>
      <c r="B91" s="11" t="s">
        <v>357</v>
      </c>
      <c r="C91" s="3" t="s">
        <v>307</v>
      </c>
      <c r="D91" s="3">
        <v>15</v>
      </c>
      <c r="E91" s="3" t="s">
        <v>330</v>
      </c>
      <c r="F91" s="3" t="s">
        <v>289</v>
      </c>
      <c r="G91" s="11"/>
    </row>
    <row r="92" spans="1:7" s="2" customFormat="1" ht="45" x14ac:dyDescent="0.25">
      <c r="A92" s="2" t="str">
        <f>"WS-"&amp;Tabulka15[[#This Row],[Kam]]</f>
        <v>WS-1.07-FCU2</v>
      </c>
      <c r="B92" s="11" t="s">
        <v>357</v>
      </c>
      <c r="C92" s="3" t="s">
        <v>307</v>
      </c>
      <c r="D92" s="3">
        <v>15</v>
      </c>
      <c r="E92" s="2" t="s">
        <v>289</v>
      </c>
      <c r="F92" s="3" t="s">
        <v>288</v>
      </c>
      <c r="G92" s="11"/>
    </row>
    <row r="93" spans="1:7" s="2" customFormat="1" ht="45" x14ac:dyDescent="0.25">
      <c r="A93" s="2" t="str">
        <f>"WS-"&amp;Tabulka15[[#This Row],[Kam]]</f>
        <v>WS-1.07-FY</v>
      </c>
      <c r="B93" s="11" t="s">
        <v>356</v>
      </c>
      <c r="C93" s="3" t="s">
        <v>307</v>
      </c>
      <c r="D93" s="3">
        <v>15</v>
      </c>
      <c r="E93" s="3" t="s">
        <v>330</v>
      </c>
      <c r="F93" s="3" t="s">
        <v>73</v>
      </c>
      <c r="G93" s="11"/>
    </row>
    <row r="94" spans="1:7" s="2" customFormat="1" ht="45" x14ac:dyDescent="0.25">
      <c r="A94" s="2" t="str">
        <f>"WS-"&amp;Tabulka15[[#This Row],[Kam]]</f>
        <v>WS-1.07-OKNO1</v>
      </c>
      <c r="B94" s="11" t="s">
        <v>356</v>
      </c>
      <c r="C94" s="3" t="s">
        <v>308</v>
      </c>
      <c r="D94" s="3">
        <v>15</v>
      </c>
      <c r="E94" s="3" t="s">
        <v>330</v>
      </c>
      <c r="F94" s="3" t="s">
        <v>74</v>
      </c>
      <c r="G94" s="11"/>
    </row>
    <row r="95" spans="1:7" s="2" customFormat="1" ht="45" x14ac:dyDescent="0.25">
      <c r="A95" s="2" t="str">
        <f>"WS-"&amp;Tabulka15[[#This Row],[Kam]]</f>
        <v>WS-1.10-OKNO2</v>
      </c>
      <c r="B95" s="11" t="s">
        <v>356</v>
      </c>
      <c r="C95" s="3" t="s">
        <v>308</v>
      </c>
      <c r="D95" s="3">
        <v>15</v>
      </c>
      <c r="E95" s="3" t="s">
        <v>330</v>
      </c>
      <c r="F95" s="13" t="s">
        <v>118</v>
      </c>
      <c r="G95" s="11"/>
    </row>
    <row r="96" spans="1:7" s="2" customFormat="1" ht="45" x14ac:dyDescent="0.25">
      <c r="A96" s="2" t="str">
        <f>"WS-"&amp;Tabulka15[[#This Row],[Kam]]</f>
        <v>WS-1.10-ACT1</v>
      </c>
      <c r="B96" s="11" t="s">
        <v>357</v>
      </c>
      <c r="C96" s="3" t="s">
        <v>307</v>
      </c>
      <c r="D96" s="3">
        <v>15</v>
      </c>
      <c r="E96" s="3" t="s">
        <v>330</v>
      </c>
      <c r="F96" s="13" t="s">
        <v>119</v>
      </c>
      <c r="G96" s="11"/>
    </row>
    <row r="97" spans="1:7" s="2" customFormat="1" ht="45" x14ac:dyDescent="0.25">
      <c r="A97" s="2" t="str">
        <f>"WS-"&amp;Tabulka15[[#This Row],[Kam]]</f>
        <v>WS-1.10-ACT2</v>
      </c>
      <c r="B97" s="11" t="s">
        <v>357</v>
      </c>
      <c r="C97" s="3" t="s">
        <v>307</v>
      </c>
      <c r="D97" s="3">
        <v>15</v>
      </c>
      <c r="E97" s="13" t="s">
        <v>119</v>
      </c>
      <c r="F97" s="13" t="s">
        <v>120</v>
      </c>
      <c r="G97" s="11"/>
    </row>
    <row r="98" spans="1:7" s="2" customFormat="1" ht="45" x14ac:dyDescent="0.25">
      <c r="A98" s="2" t="str">
        <f>"WS-"&amp;Tabulka15[[#This Row],[Kam]]</f>
        <v>WS-1.10-SA1</v>
      </c>
      <c r="B98" s="11" t="s">
        <v>357</v>
      </c>
      <c r="C98" s="3" t="s">
        <v>307</v>
      </c>
      <c r="D98" s="3">
        <v>15</v>
      </c>
      <c r="E98" s="13" t="s">
        <v>120</v>
      </c>
      <c r="F98" s="13" t="s">
        <v>121</v>
      </c>
      <c r="G98" s="11"/>
    </row>
    <row r="99" spans="1:7" s="2" customFormat="1" ht="45" x14ac:dyDescent="0.25">
      <c r="A99" s="2" t="str">
        <f>"WS-"&amp;Tabulka15[[#This Row],[Kam]]</f>
        <v>WS-1.10-SA2</v>
      </c>
      <c r="B99" s="11" t="s">
        <v>357</v>
      </c>
      <c r="C99" s="3" t="s">
        <v>307</v>
      </c>
      <c r="D99" s="3">
        <v>15</v>
      </c>
      <c r="E99" s="13" t="s">
        <v>121</v>
      </c>
      <c r="F99" s="13" t="s">
        <v>122</v>
      </c>
      <c r="G99" s="11"/>
    </row>
    <row r="100" spans="1:7" s="2" customFormat="1" ht="45" x14ac:dyDescent="0.25">
      <c r="A100" s="2" t="str">
        <f>"WS-"&amp;Tabulka15[[#This Row],[Kam]]</f>
        <v>WS-1.10-RY1</v>
      </c>
      <c r="B100" s="11" t="s">
        <v>356</v>
      </c>
      <c r="C100" s="3" t="s">
        <v>307</v>
      </c>
      <c r="D100" s="3">
        <v>15</v>
      </c>
      <c r="E100" s="3" t="s">
        <v>330</v>
      </c>
      <c r="F100" s="13" t="s">
        <v>287</v>
      </c>
      <c r="G100" s="11"/>
    </row>
    <row r="101" spans="1:7" s="2" customFormat="1" ht="45" x14ac:dyDescent="0.25">
      <c r="A101" s="2" t="str">
        <f>"WS-"&amp;Tabulka15[[#This Row],[Kam]]</f>
        <v>WS-1.10-RY2</v>
      </c>
      <c r="B101" s="11" t="s">
        <v>356</v>
      </c>
      <c r="C101" s="3" t="s">
        <v>307</v>
      </c>
      <c r="D101" s="3">
        <v>15</v>
      </c>
      <c r="E101" s="13" t="s">
        <v>287</v>
      </c>
      <c r="F101" s="13" t="s">
        <v>286</v>
      </c>
      <c r="G101" s="11"/>
    </row>
    <row r="102" spans="1:7" s="2" customFormat="1" ht="45" x14ac:dyDescent="0.25">
      <c r="A102" s="2" t="str">
        <f>"WS-"&amp;Tabulka15[[#This Row],[Kam]]</f>
        <v>WS-1.10-HMI1</v>
      </c>
      <c r="B102" s="11" t="s">
        <v>357</v>
      </c>
      <c r="C102" s="3" t="s">
        <v>307</v>
      </c>
      <c r="D102" s="3">
        <v>15</v>
      </c>
      <c r="E102" s="13" t="s">
        <v>122</v>
      </c>
      <c r="F102" s="13" t="s">
        <v>12</v>
      </c>
      <c r="G102" s="11"/>
    </row>
    <row r="103" spans="1:7" s="2" customFormat="1" ht="45" x14ac:dyDescent="0.25">
      <c r="A103" s="2" t="str">
        <f>"WS-"&amp;Tabulka15[[#This Row],[Kam]]</f>
        <v>WS-1.08-HMI1</v>
      </c>
      <c r="B103" s="11" t="s">
        <v>357</v>
      </c>
      <c r="C103" s="3" t="s">
        <v>307</v>
      </c>
      <c r="D103" s="3">
        <v>15</v>
      </c>
      <c r="E103" s="13" t="s">
        <v>12</v>
      </c>
      <c r="F103" s="13" t="s">
        <v>123</v>
      </c>
      <c r="G103" s="11"/>
    </row>
    <row r="104" spans="1:7" s="2" customFormat="1" x14ac:dyDescent="0.25">
      <c r="A104" s="8" t="s">
        <v>331</v>
      </c>
      <c r="B104" s="10"/>
      <c r="C104" s="9"/>
      <c r="D104" s="9"/>
      <c r="E104" s="9"/>
      <c r="F104" s="9"/>
      <c r="G104" s="10"/>
    </row>
    <row r="105" spans="1:7" s="2" customFormat="1" ht="45" x14ac:dyDescent="0.25">
      <c r="A105" s="2" t="str">
        <f>"WS-"&amp;Tabulka15[[#This Row],[Kam]]</f>
        <v>WS-1.11-FCU</v>
      </c>
      <c r="B105" s="11" t="s">
        <v>357</v>
      </c>
      <c r="C105" s="3" t="s">
        <v>307</v>
      </c>
      <c r="D105" s="3">
        <v>15</v>
      </c>
      <c r="E105" s="3" t="s">
        <v>332</v>
      </c>
      <c r="F105" s="13" t="s">
        <v>81</v>
      </c>
      <c r="G105" s="11"/>
    </row>
    <row r="106" spans="1:7" s="2" customFormat="1" ht="45" x14ac:dyDescent="0.25">
      <c r="A106" s="2" t="str">
        <f>"WS-"&amp;Tabulka15[[#This Row],[Kam]]</f>
        <v>WS-1.11-FY</v>
      </c>
      <c r="B106" s="11" t="s">
        <v>356</v>
      </c>
      <c r="C106" s="3" t="s">
        <v>307</v>
      </c>
      <c r="D106" s="3">
        <v>15</v>
      </c>
      <c r="E106" s="3" t="s">
        <v>332</v>
      </c>
      <c r="F106" s="13" t="s">
        <v>82</v>
      </c>
      <c r="G106" s="11"/>
    </row>
    <row r="107" spans="1:7" s="2" customFormat="1" ht="45" x14ac:dyDescent="0.25">
      <c r="A107" s="2" t="str">
        <f>"WS-"&amp;Tabulka15[[#This Row],[Kam]]</f>
        <v>WS-1.11-OKNO1</v>
      </c>
      <c r="B107" s="11" t="s">
        <v>356</v>
      </c>
      <c r="C107" s="3" t="s">
        <v>308</v>
      </c>
      <c r="D107" s="3">
        <v>15</v>
      </c>
      <c r="E107" s="3" t="s">
        <v>332</v>
      </c>
      <c r="F107" s="13" t="s">
        <v>83</v>
      </c>
      <c r="G107" s="11"/>
    </row>
    <row r="108" spans="1:7" s="2" customFormat="1" ht="45" x14ac:dyDescent="0.25">
      <c r="A108" s="2" t="str">
        <f>"WS-"&amp;Tabulka15[[#This Row],[Kam]]</f>
        <v>WS-1.11-OKNO2</v>
      </c>
      <c r="B108" s="11" t="s">
        <v>356</v>
      </c>
      <c r="C108" s="3" t="s">
        <v>308</v>
      </c>
      <c r="D108" s="3">
        <v>15</v>
      </c>
      <c r="E108" s="3" t="s">
        <v>332</v>
      </c>
      <c r="F108" s="13" t="s">
        <v>107</v>
      </c>
      <c r="G108" s="11"/>
    </row>
    <row r="109" spans="1:7" s="2" customFormat="1" ht="45" x14ac:dyDescent="0.25">
      <c r="A109" s="2" t="str">
        <f>"WS-"&amp;Tabulka15[[#This Row],[Kam]]</f>
        <v>WS-1.11-ACT1</v>
      </c>
      <c r="B109" s="11" t="s">
        <v>357</v>
      </c>
      <c r="C109" s="3" t="s">
        <v>307</v>
      </c>
      <c r="D109" s="3">
        <v>15</v>
      </c>
      <c r="E109" s="3" t="s">
        <v>332</v>
      </c>
      <c r="F109" s="13" t="s">
        <v>84</v>
      </c>
      <c r="G109" s="11"/>
    </row>
    <row r="110" spans="1:7" s="2" customFormat="1" ht="45" x14ac:dyDescent="0.25">
      <c r="A110" s="2" t="str">
        <f>"WS-"&amp;Tabulka15[[#This Row],[Kam]]</f>
        <v>WS-1.11-ACT2</v>
      </c>
      <c r="B110" s="11" t="s">
        <v>357</v>
      </c>
      <c r="C110" s="3" t="s">
        <v>307</v>
      </c>
      <c r="D110" s="3">
        <v>15</v>
      </c>
      <c r="E110" s="1" t="s">
        <v>84</v>
      </c>
      <c r="F110" s="13" t="s">
        <v>108</v>
      </c>
      <c r="G110" s="11"/>
    </row>
    <row r="111" spans="1:7" s="2" customFormat="1" ht="45" x14ac:dyDescent="0.25">
      <c r="A111" s="2" t="str">
        <f>"WS-"&amp;Tabulka15[[#This Row],[Kam]]</f>
        <v>WS-1.11-SA1</v>
      </c>
      <c r="B111" s="11" t="s">
        <v>357</v>
      </c>
      <c r="C111" s="3" t="s">
        <v>307</v>
      </c>
      <c r="D111" s="3">
        <v>15</v>
      </c>
      <c r="E111" s="1" t="s">
        <v>108</v>
      </c>
      <c r="F111" s="13" t="s">
        <v>85</v>
      </c>
      <c r="G111" s="11"/>
    </row>
    <row r="112" spans="1:7" s="2" customFormat="1" ht="45" x14ac:dyDescent="0.25">
      <c r="A112" s="2" t="str">
        <f>"WS-"&amp;Tabulka15[[#This Row],[Kam]]</f>
        <v>WS-1.11-SA2</v>
      </c>
      <c r="B112" s="11" t="s">
        <v>357</v>
      </c>
      <c r="C112" s="3" t="s">
        <v>307</v>
      </c>
      <c r="D112" s="3">
        <v>15</v>
      </c>
      <c r="E112" s="1" t="s">
        <v>85</v>
      </c>
      <c r="F112" s="13" t="s">
        <v>109</v>
      </c>
      <c r="G112" s="11"/>
    </row>
    <row r="113" spans="1:7" s="2" customFormat="1" ht="45" x14ac:dyDescent="0.25">
      <c r="A113" s="2" t="str">
        <f>"WS-"&amp;Tabulka15[[#This Row],[Kam]]</f>
        <v>WS-1.11-RY</v>
      </c>
      <c r="B113" s="11" t="s">
        <v>356</v>
      </c>
      <c r="C113" s="3" t="s">
        <v>307</v>
      </c>
      <c r="D113" s="3">
        <v>15</v>
      </c>
      <c r="E113" s="3" t="s">
        <v>332</v>
      </c>
      <c r="F113" s="13" t="s">
        <v>86</v>
      </c>
      <c r="G113" s="11"/>
    </row>
    <row r="114" spans="1:7" s="2" customFormat="1" ht="30" x14ac:dyDescent="0.25">
      <c r="A114" s="2" t="str">
        <f>"WS-"&amp;Tabulka15[[#This Row],[Kam]]</f>
        <v>WS-1.11-HMI1</v>
      </c>
      <c r="B114" s="11" t="s">
        <v>359</v>
      </c>
      <c r="C114" s="3" t="s">
        <v>298</v>
      </c>
      <c r="D114" s="3">
        <v>15</v>
      </c>
      <c r="E114" s="3" t="s">
        <v>332</v>
      </c>
      <c r="F114" s="13" t="s">
        <v>13</v>
      </c>
      <c r="G114" s="11"/>
    </row>
    <row r="115" spans="1:7" s="2" customFormat="1" ht="45" x14ac:dyDescent="0.25">
      <c r="A115" s="2" t="str">
        <f>"WS-"&amp;Tabulka15[[#This Row],[Kam]]</f>
        <v>WS-1.11-HMI2</v>
      </c>
      <c r="B115" s="11" t="s">
        <v>357</v>
      </c>
      <c r="C115" s="3" t="s">
        <v>307</v>
      </c>
      <c r="D115" s="3">
        <v>15</v>
      </c>
      <c r="E115" s="1" t="s">
        <v>109</v>
      </c>
      <c r="F115" s="13" t="s">
        <v>87</v>
      </c>
      <c r="G115" s="11"/>
    </row>
    <row r="116" spans="1:7" s="2" customFormat="1" ht="45" x14ac:dyDescent="0.25">
      <c r="A116" s="2" t="str">
        <f>"WS-"&amp;Tabulka15[[#This Row],[Kam]]</f>
        <v>WS-1.11-MAJ1</v>
      </c>
      <c r="B116" s="11" t="s">
        <v>356</v>
      </c>
      <c r="C116" s="3" t="s">
        <v>316</v>
      </c>
      <c r="D116" s="3">
        <v>15</v>
      </c>
      <c r="E116" s="3" t="s">
        <v>332</v>
      </c>
      <c r="F116" s="13" t="s">
        <v>88</v>
      </c>
      <c r="G116" s="11"/>
    </row>
    <row r="117" spans="1:7" s="2" customFormat="1" ht="45" x14ac:dyDescent="0.25">
      <c r="A117" s="2" t="str">
        <f>"WS-"&amp;Tabulka15[[#This Row],[Kam]]</f>
        <v>WS-1.11-Q1</v>
      </c>
      <c r="B117" s="11" t="s">
        <v>356</v>
      </c>
      <c r="C117" s="3" t="s">
        <v>316</v>
      </c>
      <c r="D117" s="3">
        <v>15</v>
      </c>
      <c r="E117" s="3" t="s">
        <v>332</v>
      </c>
      <c r="F117" s="13" t="s">
        <v>89</v>
      </c>
      <c r="G117" s="11"/>
    </row>
    <row r="118" spans="1:7" s="2" customFormat="1" ht="45" x14ac:dyDescent="0.25">
      <c r="A118" s="2" t="str">
        <f>"WS-"&amp;Tabulka15[[#This Row],[Kam]]</f>
        <v>WS-1.11-Q2</v>
      </c>
      <c r="B118" s="11" t="s">
        <v>356</v>
      </c>
      <c r="C118" s="3" t="s">
        <v>316</v>
      </c>
      <c r="D118" s="3">
        <v>15</v>
      </c>
      <c r="E118" s="3" t="s">
        <v>332</v>
      </c>
      <c r="F118" s="13" t="s">
        <v>90</v>
      </c>
      <c r="G118" s="11"/>
    </row>
    <row r="119" spans="1:7" s="2" customFormat="1" ht="45" x14ac:dyDescent="0.25">
      <c r="A119" s="2" t="str">
        <f>"WS-"&amp;Tabulka15[[#This Row],[Kam]]</f>
        <v>WS-1.11-DIS1</v>
      </c>
      <c r="B119" s="11" t="s">
        <v>356</v>
      </c>
      <c r="C119" s="3" t="s">
        <v>307</v>
      </c>
      <c r="D119" s="3">
        <v>15</v>
      </c>
      <c r="E119" s="3" t="s">
        <v>332</v>
      </c>
      <c r="F119" s="13" t="s">
        <v>91</v>
      </c>
      <c r="G119" s="11"/>
    </row>
    <row r="120" spans="1:7" s="2" customFormat="1" x14ac:dyDescent="0.25">
      <c r="A120" s="2" t="str">
        <f>"WS-"&amp;Tabulka15[[#This Row],[Kam]]</f>
        <v>WS-1.11-EPS</v>
      </c>
      <c r="B120" s="11" t="s">
        <v>54</v>
      </c>
      <c r="C120" s="3" t="s">
        <v>317</v>
      </c>
      <c r="D120" s="3">
        <v>15</v>
      </c>
      <c r="E120" s="3" t="s">
        <v>318</v>
      </c>
      <c r="F120" s="13" t="s">
        <v>92</v>
      </c>
      <c r="G120" s="11"/>
    </row>
    <row r="121" spans="1:7" s="2" customFormat="1" ht="45" x14ac:dyDescent="0.25">
      <c r="A121" s="2" t="str">
        <f>"WS-"&amp;Tabulka15[[#This Row],[Kam]]</f>
        <v>WS-1.11-PK1</v>
      </c>
      <c r="B121" s="11" t="s">
        <v>356</v>
      </c>
      <c r="C121" s="3" t="s">
        <v>308</v>
      </c>
      <c r="D121" s="3">
        <v>15</v>
      </c>
      <c r="E121" s="3" t="s">
        <v>332</v>
      </c>
      <c r="F121" s="13" t="s">
        <v>93</v>
      </c>
      <c r="G121" s="11"/>
    </row>
    <row r="122" spans="1:7" s="2" customFormat="1" ht="45" x14ac:dyDescent="0.25">
      <c r="A122" s="2" t="str">
        <f>"WS-"&amp;Tabulka15[[#This Row],[Kam]]</f>
        <v>WS-1.11-dP1</v>
      </c>
      <c r="B122" s="11" t="s">
        <v>356</v>
      </c>
      <c r="C122" s="3" t="s">
        <v>308</v>
      </c>
      <c r="D122" s="3">
        <v>15</v>
      </c>
      <c r="E122" s="3" t="s">
        <v>332</v>
      </c>
      <c r="F122" s="13" t="s">
        <v>94</v>
      </c>
      <c r="G122" s="11"/>
    </row>
    <row r="123" spans="1:7" s="2" customFormat="1" ht="45" x14ac:dyDescent="0.25">
      <c r="A123" s="2" t="str">
        <f>"WS-"&amp;Tabulka15[[#This Row],[Kam]]</f>
        <v>WS-1.11-EO1</v>
      </c>
      <c r="B123" s="11" t="s">
        <v>356</v>
      </c>
      <c r="C123" s="3" t="s">
        <v>316</v>
      </c>
      <c r="D123" s="3">
        <v>15</v>
      </c>
      <c r="E123" s="3" t="s">
        <v>332</v>
      </c>
      <c r="F123" s="13" t="s">
        <v>95</v>
      </c>
      <c r="G123" s="11"/>
    </row>
    <row r="124" spans="1:7" s="2" customFormat="1" ht="45" x14ac:dyDescent="0.25">
      <c r="A124" s="2" t="str">
        <f>"WS-"&amp;Tabulka15[[#This Row],[Kam]]</f>
        <v>WS-1.11-P1</v>
      </c>
      <c r="B124" s="11" t="s">
        <v>356</v>
      </c>
      <c r="C124" s="3" t="s">
        <v>307</v>
      </c>
      <c r="D124" s="3">
        <v>15</v>
      </c>
      <c r="E124" s="3" t="s">
        <v>332</v>
      </c>
      <c r="F124" s="13" t="s">
        <v>96</v>
      </c>
      <c r="G124" s="11"/>
    </row>
    <row r="125" spans="1:7" s="2" customFormat="1" ht="45" x14ac:dyDescent="0.25">
      <c r="A125" s="2" t="str">
        <f>"WS-"&amp;Tabulka15[[#This Row],[Kam]]</f>
        <v>WS-1.11-V1</v>
      </c>
      <c r="B125" s="11" t="s">
        <v>356</v>
      </c>
      <c r="C125" s="3" t="s">
        <v>316</v>
      </c>
      <c r="D125" s="3">
        <v>15</v>
      </c>
      <c r="E125" s="3" t="s">
        <v>332</v>
      </c>
      <c r="F125" s="13" t="s">
        <v>97</v>
      </c>
      <c r="G125" s="11"/>
    </row>
    <row r="126" spans="1:7" s="2" customFormat="1" ht="45" x14ac:dyDescent="0.25">
      <c r="A126" s="2" t="str">
        <f>"WS-"&amp;Tabulka15[[#This Row],[Kam]]</f>
        <v>WS-1.11-T1</v>
      </c>
      <c r="B126" s="11" t="s">
        <v>356</v>
      </c>
      <c r="C126" s="3" t="s">
        <v>308</v>
      </c>
      <c r="D126" s="3">
        <v>15</v>
      </c>
      <c r="E126" s="3" t="s">
        <v>332</v>
      </c>
      <c r="F126" s="13" t="s">
        <v>98</v>
      </c>
      <c r="G126" s="11"/>
    </row>
    <row r="127" spans="1:7" s="2" customFormat="1" ht="45" x14ac:dyDescent="0.25">
      <c r="A127" s="2" t="str">
        <f>"WS-"&amp;Tabulka15[[#This Row],[Kam]]</f>
        <v>WS-1.11-DIG1</v>
      </c>
      <c r="B127" s="11" t="s">
        <v>356</v>
      </c>
      <c r="C127" s="3" t="s">
        <v>307</v>
      </c>
      <c r="D127" s="3">
        <v>15</v>
      </c>
      <c r="E127" s="3" t="s">
        <v>332</v>
      </c>
      <c r="F127" s="13" t="s">
        <v>99</v>
      </c>
      <c r="G127" s="11"/>
    </row>
    <row r="128" spans="1:7" s="2" customFormat="1" ht="45" x14ac:dyDescent="0.25">
      <c r="A128" s="2" t="str">
        <f>"WS-"&amp;Tabulka15[[#This Row],[Kam]]</f>
        <v>WS-1.11-DIG2</v>
      </c>
      <c r="B128" s="11" t="s">
        <v>356</v>
      </c>
      <c r="C128" s="3" t="s">
        <v>307</v>
      </c>
      <c r="D128" s="3">
        <v>15</v>
      </c>
      <c r="E128" s="3" t="s">
        <v>332</v>
      </c>
      <c r="F128" s="13" t="s">
        <v>100</v>
      </c>
      <c r="G128" s="11"/>
    </row>
    <row r="129" spans="1:7" s="2" customFormat="1" ht="45" x14ac:dyDescent="0.25">
      <c r="A129" s="2" t="str">
        <f>"WS-"&amp;Tabulka15[[#This Row],[Kam]]</f>
        <v>WS-1.11-DIG3</v>
      </c>
      <c r="B129" s="11" t="s">
        <v>356</v>
      </c>
      <c r="C129" s="3" t="s">
        <v>307</v>
      </c>
      <c r="D129" s="3">
        <v>15</v>
      </c>
      <c r="E129" s="3" t="s">
        <v>332</v>
      </c>
      <c r="F129" s="13" t="s">
        <v>101</v>
      </c>
      <c r="G129" s="11"/>
    </row>
    <row r="130" spans="1:7" s="2" customFormat="1" ht="45" x14ac:dyDescent="0.25">
      <c r="A130" s="2" t="str">
        <f>"WS-"&amp;Tabulka15[[#This Row],[Kam]]</f>
        <v>WS-1.11-DIG4</v>
      </c>
      <c r="B130" s="11" t="s">
        <v>356</v>
      </c>
      <c r="C130" s="3" t="s">
        <v>307</v>
      </c>
      <c r="D130" s="3">
        <v>15</v>
      </c>
      <c r="E130" s="3" t="s">
        <v>332</v>
      </c>
      <c r="F130" s="13" t="s">
        <v>102</v>
      </c>
      <c r="G130" s="11"/>
    </row>
    <row r="131" spans="1:7" s="2" customFormat="1" ht="45" x14ac:dyDescent="0.25">
      <c r="A131" s="2" t="str">
        <f>"WS-"&amp;Tabulka15[[#This Row],[Kam]]</f>
        <v>WS-1.11-VAV1</v>
      </c>
      <c r="B131" s="11" t="s">
        <v>356</v>
      </c>
      <c r="C131" s="3" t="s">
        <v>307</v>
      </c>
      <c r="D131" s="3">
        <v>15</v>
      </c>
      <c r="E131" s="3" t="s">
        <v>332</v>
      </c>
      <c r="F131" s="13" t="s">
        <v>103</v>
      </c>
      <c r="G131" s="11"/>
    </row>
    <row r="132" spans="1:7" s="2" customFormat="1" ht="45" x14ac:dyDescent="0.25">
      <c r="A132" s="2" t="str">
        <f>"WS-"&amp;Tabulka15[[#This Row],[Kam]]</f>
        <v>WS-1.11-VAV2</v>
      </c>
      <c r="B132" s="11" t="s">
        <v>356</v>
      </c>
      <c r="C132" s="3" t="s">
        <v>307</v>
      </c>
      <c r="D132" s="3">
        <v>15</v>
      </c>
      <c r="E132" s="3" t="s">
        <v>332</v>
      </c>
      <c r="F132" s="13" t="s">
        <v>104</v>
      </c>
      <c r="G132" s="11"/>
    </row>
    <row r="133" spans="1:7" s="2" customFormat="1" ht="45" x14ac:dyDescent="0.25">
      <c r="A133" s="2" t="str">
        <f>"WS-"&amp;Tabulka15[[#This Row],[Kam]]</f>
        <v>WS-1.11-VAV3</v>
      </c>
      <c r="B133" s="11" t="s">
        <v>356</v>
      </c>
      <c r="C133" s="3" t="s">
        <v>307</v>
      </c>
      <c r="D133" s="3">
        <v>15</v>
      </c>
      <c r="E133" s="3" t="s">
        <v>332</v>
      </c>
      <c r="F133" s="13" t="s">
        <v>105</v>
      </c>
      <c r="G133" s="11"/>
    </row>
    <row r="134" spans="1:7" s="2" customFormat="1" ht="45" x14ac:dyDescent="0.25">
      <c r="A134" s="2" t="str">
        <f>"WS-"&amp;Tabulka15[[#This Row],[Kam]]</f>
        <v>WS-1.11-VAV4</v>
      </c>
      <c r="B134" s="11" t="s">
        <v>356</v>
      </c>
      <c r="C134" s="3" t="s">
        <v>307</v>
      </c>
      <c r="D134" s="3">
        <v>15</v>
      </c>
      <c r="E134" s="3" t="s">
        <v>332</v>
      </c>
      <c r="F134" s="13" t="s">
        <v>106</v>
      </c>
      <c r="G134" s="11"/>
    </row>
    <row r="135" spans="1:7" s="2" customFormat="1" ht="45" x14ac:dyDescent="0.25">
      <c r="A135" s="2" t="str">
        <f>"WS-"&amp;Tabulka15[[#This Row],[Kam]]</f>
        <v>WS-1.12-FCU</v>
      </c>
      <c r="B135" s="11" t="s">
        <v>357</v>
      </c>
      <c r="C135" s="3" t="s">
        <v>307</v>
      </c>
      <c r="D135" s="3">
        <v>15</v>
      </c>
      <c r="E135" s="3" t="s">
        <v>332</v>
      </c>
      <c r="F135" s="13" t="s">
        <v>110</v>
      </c>
      <c r="G135" s="11"/>
    </row>
    <row r="136" spans="1:7" s="2" customFormat="1" ht="45" x14ac:dyDescent="0.25">
      <c r="A136" s="2" t="str">
        <f>"WS-"&amp;Tabulka15[[#This Row],[Kam]]</f>
        <v>WS-1.12-FY</v>
      </c>
      <c r="B136" s="11" t="s">
        <v>356</v>
      </c>
      <c r="C136" s="3" t="s">
        <v>307</v>
      </c>
      <c r="D136" s="3">
        <v>15</v>
      </c>
      <c r="E136" s="3" t="s">
        <v>332</v>
      </c>
      <c r="F136" s="13" t="s">
        <v>111</v>
      </c>
      <c r="G136" s="11"/>
    </row>
    <row r="137" spans="1:7" s="2" customFormat="1" ht="45" x14ac:dyDescent="0.25">
      <c r="A137" s="2" t="str">
        <f>"WS-"&amp;Tabulka15[[#This Row],[Kam]]</f>
        <v>WS-1.12-OKNO1</v>
      </c>
      <c r="B137" s="11" t="s">
        <v>356</v>
      </c>
      <c r="C137" s="3" t="s">
        <v>308</v>
      </c>
      <c r="D137" s="3">
        <v>15</v>
      </c>
      <c r="E137" s="3" t="s">
        <v>332</v>
      </c>
      <c r="F137" s="13" t="s">
        <v>112</v>
      </c>
      <c r="G137" s="11"/>
    </row>
    <row r="138" spans="1:7" s="2" customFormat="1" ht="45" x14ac:dyDescent="0.25">
      <c r="A138" s="2" t="str">
        <f>"WS-"&amp;Tabulka15[[#This Row],[Kam]]</f>
        <v>WS-1.12-ACT1</v>
      </c>
      <c r="B138" s="11" t="s">
        <v>357</v>
      </c>
      <c r="C138" s="3" t="s">
        <v>307</v>
      </c>
      <c r="D138" s="3">
        <v>15</v>
      </c>
      <c r="E138" s="1" t="s">
        <v>87</v>
      </c>
      <c r="F138" s="13" t="s">
        <v>113</v>
      </c>
      <c r="G138" s="11"/>
    </row>
    <row r="139" spans="1:7" s="2" customFormat="1" ht="45" x14ac:dyDescent="0.25">
      <c r="A139" s="2" t="str">
        <f>"WS-"&amp;Tabulka15[[#This Row],[Kam]]</f>
        <v>WS-1.12-SA1</v>
      </c>
      <c r="B139" s="11" t="s">
        <v>357</v>
      </c>
      <c r="C139" s="3" t="s">
        <v>307</v>
      </c>
      <c r="D139" s="3">
        <v>15</v>
      </c>
      <c r="E139" s="1" t="s">
        <v>113</v>
      </c>
      <c r="F139" s="13" t="s">
        <v>114</v>
      </c>
      <c r="G139" s="11"/>
    </row>
    <row r="140" spans="1:7" s="2" customFormat="1" ht="45" x14ac:dyDescent="0.25">
      <c r="A140" s="2" t="str">
        <f>"WS-"&amp;Tabulka15[[#This Row],[Kam]]</f>
        <v>WS-1.12-RY</v>
      </c>
      <c r="B140" s="11" t="s">
        <v>356</v>
      </c>
      <c r="C140" s="3" t="s">
        <v>307</v>
      </c>
      <c r="D140" s="3">
        <v>15</v>
      </c>
      <c r="E140" s="3" t="s">
        <v>332</v>
      </c>
      <c r="F140" s="13" t="s">
        <v>115</v>
      </c>
      <c r="G140" s="11"/>
    </row>
    <row r="141" spans="1:7" s="2" customFormat="1" ht="45" x14ac:dyDescent="0.25">
      <c r="A141" s="2" t="str">
        <f>"WS-"&amp;Tabulka15[[#This Row],[Kam]]</f>
        <v>WS-1.12-HMI1</v>
      </c>
      <c r="B141" s="11" t="s">
        <v>357</v>
      </c>
      <c r="C141" s="3" t="s">
        <v>307</v>
      </c>
      <c r="D141" s="3">
        <v>15</v>
      </c>
      <c r="E141" s="1" t="s">
        <v>114</v>
      </c>
      <c r="F141" s="13" t="s">
        <v>116</v>
      </c>
      <c r="G141" s="11"/>
    </row>
    <row r="142" spans="1:7" s="2" customFormat="1" ht="45" x14ac:dyDescent="0.25">
      <c r="A142" s="2" t="str">
        <f>"WS-"&amp;Tabulka15[[#This Row],[Kam]]</f>
        <v>WS-1.09-HMI1</v>
      </c>
      <c r="B142" s="11" t="s">
        <v>357</v>
      </c>
      <c r="C142" s="3" t="s">
        <v>307</v>
      </c>
      <c r="D142" s="3">
        <v>15</v>
      </c>
      <c r="E142" s="1" t="s">
        <v>116</v>
      </c>
      <c r="F142" s="13" t="s">
        <v>117</v>
      </c>
      <c r="G142" s="11"/>
    </row>
    <row r="143" spans="1:7" s="2" customFormat="1" x14ac:dyDescent="0.25">
      <c r="A143" s="8" t="s">
        <v>333</v>
      </c>
      <c r="B143" s="10"/>
      <c r="C143" s="9"/>
      <c r="D143" s="9"/>
      <c r="E143" s="9"/>
      <c r="F143" s="9"/>
      <c r="G143" s="10"/>
    </row>
    <row r="144" spans="1:7" s="2" customFormat="1" ht="45" x14ac:dyDescent="0.25">
      <c r="A144" s="2" t="str">
        <f>"WS-"&amp;Tabulka15[[#This Row],[Kam]]</f>
        <v>WS-1.15-FCU</v>
      </c>
      <c r="B144" s="11" t="s">
        <v>357</v>
      </c>
      <c r="C144" s="3" t="s">
        <v>307</v>
      </c>
      <c r="D144" s="3">
        <v>15</v>
      </c>
      <c r="E144" s="3" t="s">
        <v>334</v>
      </c>
      <c r="F144" s="13" t="s">
        <v>124</v>
      </c>
      <c r="G144" s="11"/>
    </row>
    <row r="145" spans="1:7" s="2" customFormat="1" ht="45" x14ac:dyDescent="0.25">
      <c r="A145" s="2" t="str">
        <f>"WS-"&amp;Tabulka15[[#This Row],[Kam]]</f>
        <v>WS-1.15-FY</v>
      </c>
      <c r="B145" s="11" t="s">
        <v>356</v>
      </c>
      <c r="C145" s="3" t="s">
        <v>307</v>
      </c>
      <c r="D145" s="3">
        <v>15</v>
      </c>
      <c r="E145" s="3" t="s">
        <v>334</v>
      </c>
      <c r="F145" s="13" t="s">
        <v>125</v>
      </c>
      <c r="G145" s="11"/>
    </row>
    <row r="146" spans="1:7" s="2" customFormat="1" ht="45" x14ac:dyDescent="0.25">
      <c r="A146" s="2" t="str">
        <f>"WS-"&amp;Tabulka15[[#This Row],[Kam]]</f>
        <v>WS-1.15-OKNO1</v>
      </c>
      <c r="B146" s="11" t="s">
        <v>356</v>
      </c>
      <c r="C146" s="3" t="s">
        <v>308</v>
      </c>
      <c r="D146" s="3">
        <v>15</v>
      </c>
      <c r="E146" s="3" t="s">
        <v>334</v>
      </c>
      <c r="F146" s="13" t="s">
        <v>126</v>
      </c>
      <c r="G146" s="11"/>
    </row>
    <row r="147" spans="1:7" s="2" customFormat="1" ht="45" x14ac:dyDescent="0.25">
      <c r="A147" s="2" t="str">
        <f>"WS-"&amp;Tabulka15[[#This Row],[Kam]]</f>
        <v>WS-1.15-ACT1</v>
      </c>
      <c r="B147" s="11" t="s">
        <v>357</v>
      </c>
      <c r="C147" s="3" t="s">
        <v>307</v>
      </c>
      <c r="D147" s="3">
        <v>15</v>
      </c>
      <c r="E147" s="3" t="s">
        <v>334</v>
      </c>
      <c r="F147" s="13" t="s">
        <v>127</v>
      </c>
      <c r="G147" s="11"/>
    </row>
    <row r="148" spans="1:7" s="2" customFormat="1" ht="45" x14ac:dyDescent="0.25">
      <c r="A148" s="2" t="str">
        <f>"WS-"&amp;Tabulka15[[#This Row],[Kam]]</f>
        <v>WS-1.15-SA1</v>
      </c>
      <c r="B148" s="11" t="s">
        <v>357</v>
      </c>
      <c r="C148" s="3" t="s">
        <v>307</v>
      </c>
      <c r="D148" s="3">
        <v>15</v>
      </c>
      <c r="E148" s="1" t="s">
        <v>127</v>
      </c>
      <c r="F148" s="13" t="s">
        <v>128</v>
      </c>
      <c r="G148" s="11"/>
    </row>
    <row r="149" spans="1:7" s="2" customFormat="1" ht="45" x14ac:dyDescent="0.25">
      <c r="A149" s="2" t="str">
        <f>"WS-"&amp;Tabulka15[[#This Row],[Kam]]</f>
        <v>WS-1.15-RY</v>
      </c>
      <c r="B149" s="11" t="s">
        <v>356</v>
      </c>
      <c r="C149" s="3" t="s">
        <v>307</v>
      </c>
      <c r="D149" s="3">
        <v>15</v>
      </c>
      <c r="E149" s="3" t="s">
        <v>334</v>
      </c>
      <c r="F149" s="13" t="s">
        <v>129</v>
      </c>
      <c r="G149" s="11"/>
    </row>
    <row r="150" spans="1:7" s="2" customFormat="1" ht="30" x14ac:dyDescent="0.25">
      <c r="A150" s="2" t="str">
        <f>"WS-"&amp;Tabulka15[[#This Row],[Kam]]</f>
        <v>WS-1.15-HMI1</v>
      </c>
      <c r="B150" s="11" t="s">
        <v>359</v>
      </c>
      <c r="C150" s="3" t="s">
        <v>298</v>
      </c>
      <c r="D150" s="3">
        <v>15</v>
      </c>
      <c r="E150" s="3" t="s">
        <v>334</v>
      </c>
      <c r="F150" s="13" t="s">
        <v>130</v>
      </c>
      <c r="G150" s="11"/>
    </row>
    <row r="151" spans="1:7" s="2" customFormat="1" ht="45" x14ac:dyDescent="0.25">
      <c r="A151" s="2" t="str">
        <f>"WS-"&amp;Tabulka15[[#This Row],[Kam]]</f>
        <v>WS-1.15-HMI2</v>
      </c>
      <c r="B151" s="11" t="s">
        <v>357</v>
      </c>
      <c r="C151" s="3" t="s">
        <v>307</v>
      </c>
      <c r="D151" s="3">
        <v>15</v>
      </c>
      <c r="E151" s="1" t="s">
        <v>128</v>
      </c>
      <c r="F151" s="13" t="s">
        <v>131</v>
      </c>
      <c r="G151" s="11"/>
    </row>
    <row r="152" spans="1:7" s="2" customFormat="1" ht="45" x14ac:dyDescent="0.25">
      <c r="A152" s="2" t="str">
        <f>"WS-"&amp;Tabulka15[[#This Row],[Kam]]</f>
        <v>WS-1.15-MAJ1</v>
      </c>
      <c r="B152" s="11" t="s">
        <v>356</v>
      </c>
      <c r="C152" s="3" t="s">
        <v>316</v>
      </c>
      <c r="D152" s="3">
        <v>15</v>
      </c>
      <c r="E152" s="3" t="s">
        <v>334</v>
      </c>
      <c r="F152" s="13" t="s">
        <v>132</v>
      </c>
      <c r="G152" s="11"/>
    </row>
    <row r="153" spans="1:7" s="2" customFormat="1" ht="45" x14ac:dyDescent="0.25">
      <c r="A153" s="2" t="str">
        <f>"WS-"&amp;Tabulka15[[#This Row],[Kam]]</f>
        <v>WS-1.15-Q1</v>
      </c>
      <c r="B153" s="11" t="s">
        <v>356</v>
      </c>
      <c r="C153" s="3" t="s">
        <v>316</v>
      </c>
      <c r="D153" s="3">
        <v>15</v>
      </c>
      <c r="E153" s="3" t="s">
        <v>334</v>
      </c>
      <c r="F153" s="13" t="s">
        <v>133</v>
      </c>
      <c r="G153" s="11"/>
    </row>
    <row r="154" spans="1:7" s="2" customFormat="1" ht="45" x14ac:dyDescent="0.25">
      <c r="A154" s="2" t="str">
        <f>"WS-"&amp;Tabulka15[[#This Row],[Kam]]</f>
        <v>WS-1.15-Q2</v>
      </c>
      <c r="B154" s="11" t="s">
        <v>356</v>
      </c>
      <c r="C154" s="3" t="s">
        <v>316</v>
      </c>
      <c r="D154" s="3">
        <v>15</v>
      </c>
      <c r="E154" s="3" t="s">
        <v>334</v>
      </c>
      <c r="F154" s="13" t="s">
        <v>134</v>
      </c>
      <c r="G154" s="11"/>
    </row>
    <row r="155" spans="1:7" s="2" customFormat="1" ht="45" x14ac:dyDescent="0.25">
      <c r="A155" s="2" t="str">
        <f>"WS-"&amp;Tabulka15[[#This Row],[Kam]]</f>
        <v>WS-1.15-DIS1</v>
      </c>
      <c r="B155" s="11" t="s">
        <v>356</v>
      </c>
      <c r="C155" s="3" t="s">
        <v>307</v>
      </c>
      <c r="D155" s="3">
        <v>15</v>
      </c>
      <c r="E155" s="3" t="s">
        <v>334</v>
      </c>
      <c r="F155" s="13" t="s">
        <v>135</v>
      </c>
      <c r="G155" s="11"/>
    </row>
    <row r="156" spans="1:7" s="2" customFormat="1" x14ac:dyDescent="0.25">
      <c r="A156" s="2" t="str">
        <f>"WS-"&amp;Tabulka15[[#This Row],[Kam]]</f>
        <v>WS-1.15-EPS</v>
      </c>
      <c r="B156" s="11" t="s">
        <v>54</v>
      </c>
      <c r="C156" s="3" t="s">
        <v>317</v>
      </c>
      <c r="D156" s="3">
        <v>15</v>
      </c>
      <c r="E156" s="3" t="s">
        <v>318</v>
      </c>
      <c r="F156" s="13" t="s">
        <v>136</v>
      </c>
      <c r="G156" s="11"/>
    </row>
    <row r="157" spans="1:7" s="2" customFormat="1" ht="45" x14ac:dyDescent="0.25">
      <c r="A157" s="2" t="str">
        <f>"WS-"&amp;Tabulka15[[#This Row],[Kam]]</f>
        <v>WS-1.15-PK1</v>
      </c>
      <c r="B157" s="11" t="s">
        <v>356</v>
      </c>
      <c r="C157" s="3" t="s">
        <v>308</v>
      </c>
      <c r="D157" s="3">
        <v>15</v>
      </c>
      <c r="E157" s="3" t="s">
        <v>334</v>
      </c>
      <c r="F157" s="13" t="s">
        <v>137</v>
      </c>
      <c r="G157" s="11"/>
    </row>
    <row r="158" spans="1:7" s="2" customFormat="1" ht="45" x14ac:dyDescent="0.25">
      <c r="A158" s="2" t="str">
        <f>"WS-"&amp;Tabulka15[[#This Row],[Kam]]</f>
        <v>WS-1.15-dP1</v>
      </c>
      <c r="B158" s="11" t="s">
        <v>356</v>
      </c>
      <c r="C158" s="3" t="s">
        <v>308</v>
      </c>
      <c r="D158" s="3">
        <v>15</v>
      </c>
      <c r="E158" s="3" t="s">
        <v>334</v>
      </c>
      <c r="F158" s="13" t="s">
        <v>138</v>
      </c>
      <c r="G158" s="11"/>
    </row>
    <row r="159" spans="1:7" s="2" customFormat="1" ht="45" x14ac:dyDescent="0.25">
      <c r="A159" s="2" t="str">
        <f>"WS-"&amp;Tabulka15[[#This Row],[Kam]]</f>
        <v>WS-1.15-EO1</v>
      </c>
      <c r="B159" s="11" t="s">
        <v>356</v>
      </c>
      <c r="C159" s="3" t="s">
        <v>316</v>
      </c>
      <c r="D159" s="3">
        <v>15</v>
      </c>
      <c r="E159" s="3" t="s">
        <v>334</v>
      </c>
      <c r="F159" s="13" t="s">
        <v>139</v>
      </c>
      <c r="G159" s="11"/>
    </row>
    <row r="160" spans="1:7" s="2" customFormat="1" ht="45" x14ac:dyDescent="0.25">
      <c r="A160" s="2" t="str">
        <f>"WS-"&amp;Tabulka15[[#This Row],[Kam]]</f>
        <v>WS-1.15-P1</v>
      </c>
      <c r="B160" s="11" t="s">
        <v>356</v>
      </c>
      <c r="C160" s="3" t="s">
        <v>307</v>
      </c>
      <c r="D160" s="3">
        <v>15</v>
      </c>
      <c r="E160" s="3" t="s">
        <v>334</v>
      </c>
      <c r="F160" s="13" t="s">
        <v>140</v>
      </c>
      <c r="G160" s="11"/>
    </row>
    <row r="161" spans="1:7" s="2" customFormat="1" ht="45" x14ac:dyDescent="0.25">
      <c r="A161" s="2" t="str">
        <f>"WS-"&amp;Tabulka15[[#This Row],[Kam]]</f>
        <v>WS-1.15-V1</v>
      </c>
      <c r="B161" s="11" t="s">
        <v>356</v>
      </c>
      <c r="C161" s="3" t="s">
        <v>316</v>
      </c>
      <c r="D161" s="3">
        <v>15</v>
      </c>
      <c r="E161" s="3" t="s">
        <v>334</v>
      </c>
      <c r="F161" s="13" t="s">
        <v>141</v>
      </c>
      <c r="G161" s="11"/>
    </row>
    <row r="162" spans="1:7" s="2" customFormat="1" ht="45" x14ac:dyDescent="0.25">
      <c r="A162" s="2" t="str">
        <f>"WS-"&amp;Tabulka15[[#This Row],[Kam]]</f>
        <v>WS-1.15-T1</v>
      </c>
      <c r="B162" s="11" t="s">
        <v>356</v>
      </c>
      <c r="C162" s="3" t="s">
        <v>308</v>
      </c>
      <c r="D162" s="3">
        <v>15</v>
      </c>
      <c r="E162" s="3" t="s">
        <v>334</v>
      </c>
      <c r="F162" s="13" t="s">
        <v>17</v>
      </c>
      <c r="G162" s="11"/>
    </row>
    <row r="163" spans="1:7" s="2" customFormat="1" ht="45" x14ac:dyDescent="0.25">
      <c r="A163" s="2" t="str">
        <f>"WS-"&amp;Tabulka15[[#This Row],[Kam]]</f>
        <v>WS-1.15-DIG1</v>
      </c>
      <c r="B163" s="11" t="s">
        <v>356</v>
      </c>
      <c r="C163" s="3" t="s">
        <v>307</v>
      </c>
      <c r="D163" s="3">
        <v>15</v>
      </c>
      <c r="E163" s="3" t="s">
        <v>334</v>
      </c>
      <c r="F163" s="13" t="s">
        <v>16</v>
      </c>
      <c r="G163" s="11"/>
    </row>
    <row r="164" spans="1:7" s="2" customFormat="1" ht="45" x14ac:dyDescent="0.25">
      <c r="A164" s="2" t="str">
        <f>"WS-"&amp;Tabulka15[[#This Row],[Kam]]</f>
        <v>WS-1.15-DIG2</v>
      </c>
      <c r="B164" s="11" t="s">
        <v>356</v>
      </c>
      <c r="C164" s="3" t="s">
        <v>307</v>
      </c>
      <c r="D164" s="3">
        <v>15</v>
      </c>
      <c r="E164" s="3" t="s">
        <v>334</v>
      </c>
      <c r="F164" s="13" t="s">
        <v>142</v>
      </c>
      <c r="G164" s="11"/>
    </row>
    <row r="165" spans="1:7" s="2" customFormat="1" ht="45" x14ac:dyDescent="0.25">
      <c r="A165" s="2" t="str">
        <f>"WS-"&amp;Tabulka15[[#This Row],[Kam]]</f>
        <v>WS-1.15-DIG3</v>
      </c>
      <c r="B165" s="11" t="s">
        <v>356</v>
      </c>
      <c r="C165" s="3" t="s">
        <v>307</v>
      </c>
      <c r="D165" s="3">
        <v>15</v>
      </c>
      <c r="E165" s="3" t="s">
        <v>334</v>
      </c>
      <c r="F165" s="13" t="s">
        <v>143</v>
      </c>
      <c r="G165" s="11"/>
    </row>
    <row r="166" spans="1:7" s="2" customFormat="1" ht="45" x14ac:dyDescent="0.25">
      <c r="A166" s="2" t="str">
        <f>"WS-"&amp;Tabulka15[[#This Row],[Kam]]</f>
        <v>WS-1.15-DIG4</v>
      </c>
      <c r="B166" s="11" t="s">
        <v>356</v>
      </c>
      <c r="C166" s="3" t="s">
        <v>307</v>
      </c>
      <c r="D166" s="3">
        <v>15</v>
      </c>
      <c r="E166" s="3" t="s">
        <v>334</v>
      </c>
      <c r="F166" s="13" t="s">
        <v>144</v>
      </c>
      <c r="G166" s="11"/>
    </row>
    <row r="167" spans="1:7" s="2" customFormat="1" ht="45" x14ac:dyDescent="0.25">
      <c r="A167" s="2" t="str">
        <f>"WS-"&amp;Tabulka15[[#This Row],[Kam]]</f>
        <v>WS-1.15-VAV1</v>
      </c>
      <c r="B167" s="11" t="s">
        <v>356</v>
      </c>
      <c r="C167" s="3" t="s">
        <v>307</v>
      </c>
      <c r="D167" s="3">
        <v>15</v>
      </c>
      <c r="E167" s="3" t="s">
        <v>334</v>
      </c>
      <c r="F167" s="13" t="s">
        <v>14</v>
      </c>
      <c r="G167" s="11"/>
    </row>
    <row r="168" spans="1:7" s="2" customFormat="1" ht="45" x14ac:dyDescent="0.25">
      <c r="A168" s="2" t="str">
        <f>"WS-"&amp;Tabulka15[[#This Row],[Kam]]</f>
        <v>WS-1.15-VAV2</v>
      </c>
      <c r="B168" s="11" t="s">
        <v>356</v>
      </c>
      <c r="C168" s="3" t="s">
        <v>307</v>
      </c>
      <c r="D168" s="3">
        <v>15</v>
      </c>
      <c r="E168" s="3" t="s">
        <v>334</v>
      </c>
      <c r="F168" s="13" t="s">
        <v>15</v>
      </c>
      <c r="G168" s="11"/>
    </row>
    <row r="169" spans="1:7" s="2" customFormat="1" ht="45" x14ac:dyDescent="0.25">
      <c r="A169" s="2" t="str">
        <f>"WS-"&amp;Tabulka15[[#This Row],[Kam]]</f>
        <v>WS-1.15-VAV3</v>
      </c>
      <c r="B169" s="11" t="s">
        <v>356</v>
      </c>
      <c r="C169" s="3" t="s">
        <v>307</v>
      </c>
      <c r="D169" s="3">
        <v>15</v>
      </c>
      <c r="E169" s="3" t="s">
        <v>334</v>
      </c>
      <c r="F169" s="13" t="s">
        <v>145</v>
      </c>
      <c r="G169" s="11"/>
    </row>
    <row r="170" spans="1:7" s="2" customFormat="1" ht="45" x14ac:dyDescent="0.25">
      <c r="A170" s="2" t="str">
        <f>"WS-"&amp;Tabulka15[[#This Row],[Kam]]</f>
        <v>WS-1.15-VAV4</v>
      </c>
      <c r="B170" s="11" t="s">
        <v>356</v>
      </c>
      <c r="C170" s="3" t="s">
        <v>307</v>
      </c>
      <c r="D170" s="3">
        <v>15</v>
      </c>
      <c r="E170" s="3" t="s">
        <v>334</v>
      </c>
      <c r="F170" s="13" t="s">
        <v>146</v>
      </c>
      <c r="G170" s="11"/>
    </row>
    <row r="171" spans="1:7" s="2" customFormat="1" x14ac:dyDescent="0.25">
      <c r="A171" s="8" t="s">
        <v>335</v>
      </c>
      <c r="B171" s="10"/>
      <c r="C171" s="9"/>
      <c r="D171" s="9"/>
      <c r="E171" s="9"/>
      <c r="F171" s="9"/>
      <c r="G171" s="10"/>
    </row>
    <row r="172" spans="1:7" s="2" customFormat="1" ht="45" x14ac:dyDescent="0.25">
      <c r="A172" s="2" t="str">
        <f>"WS-"&amp;Tabulka15[[#This Row],[Kam]]</f>
        <v>WS-1.16-FCU</v>
      </c>
      <c r="B172" s="11" t="s">
        <v>357</v>
      </c>
      <c r="C172" s="3" t="s">
        <v>307</v>
      </c>
      <c r="D172" s="3">
        <v>15</v>
      </c>
      <c r="E172" s="3" t="s">
        <v>336</v>
      </c>
      <c r="F172" s="13" t="s">
        <v>147</v>
      </c>
      <c r="G172" s="11"/>
    </row>
    <row r="173" spans="1:7" s="2" customFormat="1" ht="45" x14ac:dyDescent="0.25">
      <c r="A173" s="2" t="str">
        <f>"WS-"&amp;Tabulka15[[#This Row],[Kam]]</f>
        <v>WS-1.16-FY</v>
      </c>
      <c r="B173" s="11" t="s">
        <v>356</v>
      </c>
      <c r="C173" s="3" t="s">
        <v>307</v>
      </c>
      <c r="D173" s="3">
        <v>15</v>
      </c>
      <c r="E173" s="3" t="s">
        <v>336</v>
      </c>
      <c r="F173" s="13" t="s">
        <v>148</v>
      </c>
      <c r="G173" s="11"/>
    </row>
    <row r="174" spans="1:7" s="2" customFormat="1" ht="45" x14ac:dyDescent="0.25">
      <c r="A174" s="2" t="str">
        <f>"WS-"&amp;Tabulka15[[#This Row],[Kam]]</f>
        <v>WS-1.16-OKNO1</v>
      </c>
      <c r="B174" s="11" t="s">
        <v>356</v>
      </c>
      <c r="C174" s="3" t="s">
        <v>308</v>
      </c>
      <c r="D174" s="3">
        <v>15</v>
      </c>
      <c r="E174" s="3" t="s">
        <v>336</v>
      </c>
      <c r="F174" s="3" t="s">
        <v>149</v>
      </c>
      <c r="G174" s="11"/>
    </row>
    <row r="175" spans="1:7" s="2" customFormat="1" ht="45" x14ac:dyDescent="0.25">
      <c r="A175" s="2" t="str">
        <f>"WS-"&amp;Tabulka15[[#This Row],[Kam]]</f>
        <v>WS-1.16-OKNO2</v>
      </c>
      <c r="B175" s="11" t="s">
        <v>356</v>
      </c>
      <c r="C175" s="3" t="s">
        <v>308</v>
      </c>
      <c r="D175" s="3">
        <v>15</v>
      </c>
      <c r="E175" s="3" t="s">
        <v>336</v>
      </c>
      <c r="F175" s="3" t="s">
        <v>171</v>
      </c>
      <c r="G175" s="11"/>
    </row>
    <row r="176" spans="1:7" s="2" customFormat="1" ht="45" x14ac:dyDescent="0.25">
      <c r="A176" s="2" t="str">
        <f>"WS-"&amp;Tabulka15[[#This Row],[Kam]]</f>
        <v>WS-1.16-ACT1</v>
      </c>
      <c r="B176" s="11" t="s">
        <v>357</v>
      </c>
      <c r="C176" s="3" t="s">
        <v>307</v>
      </c>
      <c r="D176" s="3">
        <v>15</v>
      </c>
      <c r="E176" s="3" t="s">
        <v>336</v>
      </c>
      <c r="F176" s="3" t="s">
        <v>150</v>
      </c>
      <c r="G176" s="11"/>
    </row>
    <row r="177" spans="1:7" s="2" customFormat="1" ht="45" x14ac:dyDescent="0.25">
      <c r="A177" s="2" t="str">
        <f>"WS-"&amp;Tabulka15[[#This Row],[Kam]]</f>
        <v>WS-1.16-ACT2</v>
      </c>
      <c r="B177" s="11" t="s">
        <v>357</v>
      </c>
      <c r="C177" s="3" t="s">
        <v>307</v>
      </c>
      <c r="D177" s="3">
        <v>15</v>
      </c>
      <c r="E177" s="3" t="s">
        <v>150</v>
      </c>
      <c r="F177" s="3" t="s">
        <v>172</v>
      </c>
      <c r="G177" s="11"/>
    </row>
    <row r="178" spans="1:7" s="2" customFormat="1" ht="45" x14ac:dyDescent="0.25">
      <c r="A178" s="2" t="str">
        <f>"WS-"&amp;Tabulka15[[#This Row],[Kam]]</f>
        <v>WS-1.16-SA1</v>
      </c>
      <c r="B178" s="11" t="s">
        <v>357</v>
      </c>
      <c r="C178" s="3" t="s">
        <v>307</v>
      </c>
      <c r="D178" s="3">
        <v>15</v>
      </c>
      <c r="E178" s="3" t="s">
        <v>172</v>
      </c>
      <c r="F178" s="3" t="s">
        <v>151</v>
      </c>
      <c r="G178" s="11"/>
    </row>
    <row r="179" spans="1:7" s="2" customFormat="1" ht="45" x14ac:dyDescent="0.25">
      <c r="A179" s="2" t="str">
        <f>"WS-"&amp;Tabulka15[[#This Row],[Kam]]</f>
        <v>WS-1.16-SA2</v>
      </c>
      <c r="B179" s="11" t="s">
        <v>357</v>
      </c>
      <c r="C179" s="3" t="s">
        <v>307</v>
      </c>
      <c r="D179" s="3">
        <v>15</v>
      </c>
      <c r="E179" s="3" t="s">
        <v>151</v>
      </c>
      <c r="F179" s="3" t="s">
        <v>173</v>
      </c>
      <c r="G179" s="11"/>
    </row>
    <row r="180" spans="1:7" s="2" customFormat="1" ht="45" x14ac:dyDescent="0.25">
      <c r="A180" s="2" t="str">
        <f>"WS-"&amp;Tabulka15[[#This Row],[Kam]]</f>
        <v>WS-1.16-RY1</v>
      </c>
      <c r="B180" s="11" t="s">
        <v>356</v>
      </c>
      <c r="C180" s="3" t="s">
        <v>307</v>
      </c>
      <c r="D180" s="3">
        <v>15</v>
      </c>
      <c r="E180" s="3" t="s">
        <v>336</v>
      </c>
      <c r="F180" s="3" t="s">
        <v>285</v>
      </c>
      <c r="G180" s="11"/>
    </row>
    <row r="181" spans="1:7" s="2" customFormat="1" ht="45" x14ac:dyDescent="0.25">
      <c r="A181" s="2" t="str">
        <f>"WS-"&amp;Tabulka15[[#This Row],[Kam]]</f>
        <v>WS-1.16-RY2</v>
      </c>
      <c r="B181" s="11" t="s">
        <v>356</v>
      </c>
      <c r="C181" s="3" t="s">
        <v>307</v>
      </c>
      <c r="D181" s="3">
        <v>15</v>
      </c>
      <c r="E181" s="3" t="s">
        <v>336</v>
      </c>
      <c r="F181" s="3" t="s">
        <v>284</v>
      </c>
      <c r="G181" s="11"/>
    </row>
    <row r="182" spans="1:7" s="2" customFormat="1" ht="30" x14ac:dyDescent="0.25">
      <c r="A182" s="2" t="str">
        <f>"WS-"&amp;Tabulka15[[#This Row],[Kam]]</f>
        <v>WS-1.16-HMI1</v>
      </c>
      <c r="B182" s="11" t="s">
        <v>359</v>
      </c>
      <c r="C182" s="3" t="s">
        <v>298</v>
      </c>
      <c r="D182" s="3">
        <v>15</v>
      </c>
      <c r="E182" s="3" t="s">
        <v>336</v>
      </c>
      <c r="F182" s="3" t="s">
        <v>18</v>
      </c>
      <c r="G182" s="11"/>
    </row>
    <row r="183" spans="1:7" s="2" customFormat="1" ht="45" x14ac:dyDescent="0.25">
      <c r="A183" s="2" t="str">
        <f>"WS-"&amp;Tabulka15[[#This Row],[Kam]]</f>
        <v>WS-1.16-HMI2</v>
      </c>
      <c r="B183" s="11" t="s">
        <v>357</v>
      </c>
      <c r="C183" s="3" t="s">
        <v>307</v>
      </c>
      <c r="D183" s="3">
        <v>15</v>
      </c>
      <c r="E183" s="3" t="s">
        <v>173</v>
      </c>
      <c r="F183" s="3" t="s">
        <v>152</v>
      </c>
      <c r="G183" s="11"/>
    </row>
    <row r="184" spans="1:7" s="2" customFormat="1" ht="45" x14ac:dyDescent="0.25">
      <c r="A184" s="2" t="str">
        <f>"WS-"&amp;Tabulka15[[#This Row],[Kam]]</f>
        <v>WS-1.16-MAJ1</v>
      </c>
      <c r="B184" s="11" t="s">
        <v>356</v>
      </c>
      <c r="C184" s="3" t="s">
        <v>316</v>
      </c>
      <c r="D184" s="3">
        <v>15</v>
      </c>
      <c r="E184" s="3" t="s">
        <v>336</v>
      </c>
      <c r="F184" s="3" t="s">
        <v>153</v>
      </c>
      <c r="G184" s="11"/>
    </row>
    <row r="185" spans="1:7" s="2" customFormat="1" ht="45" x14ac:dyDescent="0.25">
      <c r="A185" s="2" t="str">
        <f>"WS-"&amp;Tabulka15[[#This Row],[Kam]]</f>
        <v>WS-1.16-Q1</v>
      </c>
      <c r="B185" s="11" t="s">
        <v>356</v>
      </c>
      <c r="C185" s="3" t="s">
        <v>316</v>
      </c>
      <c r="D185" s="3">
        <v>15</v>
      </c>
      <c r="E185" s="3" t="s">
        <v>336</v>
      </c>
      <c r="F185" s="3" t="s">
        <v>154</v>
      </c>
      <c r="G185" s="11"/>
    </row>
    <row r="186" spans="1:7" s="2" customFormat="1" ht="45" x14ac:dyDescent="0.25">
      <c r="A186" s="2" t="str">
        <f>"WS-"&amp;Tabulka15[[#This Row],[Kam]]</f>
        <v>WS-1.16-DIS1</v>
      </c>
      <c r="B186" s="11" t="s">
        <v>357</v>
      </c>
      <c r="C186" s="3" t="s">
        <v>307</v>
      </c>
      <c r="D186" s="3">
        <v>15</v>
      </c>
      <c r="E186" s="3" t="s">
        <v>336</v>
      </c>
      <c r="F186" s="3" t="s">
        <v>155</v>
      </c>
      <c r="G186" s="11"/>
    </row>
    <row r="187" spans="1:7" s="2" customFormat="1" x14ac:dyDescent="0.25">
      <c r="A187" s="2" t="str">
        <f>"WS-"&amp;Tabulka15[[#This Row],[Kam]]</f>
        <v>WS-1.16-EPS</v>
      </c>
      <c r="B187" s="11" t="s">
        <v>54</v>
      </c>
      <c r="C187" s="3" t="s">
        <v>317</v>
      </c>
      <c r="D187" s="3">
        <v>15</v>
      </c>
      <c r="E187" s="3" t="s">
        <v>318</v>
      </c>
      <c r="F187" s="3" t="s">
        <v>156</v>
      </c>
      <c r="G187" s="11"/>
    </row>
    <row r="188" spans="1:7" s="2" customFormat="1" ht="45" x14ac:dyDescent="0.25">
      <c r="A188" s="2" t="str">
        <f>"WS-"&amp;Tabulka15[[#This Row],[Kam]]</f>
        <v>WS-1.16-PK1</v>
      </c>
      <c r="B188" s="11" t="s">
        <v>356</v>
      </c>
      <c r="C188" s="3" t="s">
        <v>308</v>
      </c>
      <c r="D188" s="3">
        <v>15</v>
      </c>
      <c r="E188" s="3" t="s">
        <v>336</v>
      </c>
      <c r="F188" s="3" t="s">
        <v>157</v>
      </c>
      <c r="G188" s="11"/>
    </row>
    <row r="189" spans="1:7" s="2" customFormat="1" ht="45" x14ac:dyDescent="0.25">
      <c r="A189" s="2" t="str">
        <f>"WS-"&amp;Tabulka15[[#This Row],[Kam]]</f>
        <v>WS-1.16-dP1</v>
      </c>
      <c r="B189" s="11" t="s">
        <v>356</v>
      </c>
      <c r="C189" s="3" t="s">
        <v>308</v>
      </c>
      <c r="D189" s="3">
        <v>15</v>
      </c>
      <c r="E189" s="3" t="s">
        <v>336</v>
      </c>
      <c r="F189" s="3" t="s">
        <v>158</v>
      </c>
      <c r="G189" s="11"/>
    </row>
    <row r="190" spans="1:7" s="2" customFormat="1" ht="45" x14ac:dyDescent="0.25">
      <c r="A190" s="2" t="str">
        <f>"WS-"&amp;Tabulka15[[#This Row],[Kam]]</f>
        <v>WS-1.16-EO1</v>
      </c>
      <c r="B190" s="11" t="s">
        <v>356</v>
      </c>
      <c r="C190" s="3" t="s">
        <v>316</v>
      </c>
      <c r="D190" s="3">
        <v>15</v>
      </c>
      <c r="E190" s="3" t="s">
        <v>336</v>
      </c>
      <c r="F190" s="3" t="s">
        <v>159</v>
      </c>
      <c r="G190" s="11"/>
    </row>
    <row r="191" spans="1:7" s="2" customFormat="1" ht="45" x14ac:dyDescent="0.25">
      <c r="A191" s="2" t="str">
        <f>"WS-"&amp;Tabulka15[[#This Row],[Kam]]</f>
        <v>WS-1.16-P1</v>
      </c>
      <c r="B191" s="11" t="s">
        <v>357</v>
      </c>
      <c r="C191" s="3" t="s">
        <v>307</v>
      </c>
      <c r="D191" s="3">
        <v>15</v>
      </c>
      <c r="E191" s="3" t="s">
        <v>336</v>
      </c>
      <c r="F191" s="3" t="s">
        <v>160</v>
      </c>
      <c r="G191" s="11"/>
    </row>
    <row r="192" spans="1:7" s="2" customFormat="1" ht="45" x14ac:dyDescent="0.25">
      <c r="A192" s="2" t="str">
        <f>"WS-"&amp;Tabulka15[[#This Row],[Kam]]</f>
        <v>WS-1.16-V1</v>
      </c>
      <c r="B192" s="11" t="s">
        <v>356</v>
      </c>
      <c r="C192" s="3" t="s">
        <v>316</v>
      </c>
      <c r="D192" s="3">
        <v>15</v>
      </c>
      <c r="E192" s="3" t="s">
        <v>336</v>
      </c>
      <c r="F192" s="3" t="s">
        <v>161</v>
      </c>
      <c r="G192" s="11"/>
    </row>
    <row r="193" spans="1:7" s="2" customFormat="1" ht="45" x14ac:dyDescent="0.25">
      <c r="A193" s="2" t="str">
        <f>"WS-"&amp;Tabulka15[[#This Row],[Kam]]</f>
        <v>WS-1.16-T1</v>
      </c>
      <c r="B193" s="11" t="s">
        <v>356</v>
      </c>
      <c r="C193" s="3" t="s">
        <v>308</v>
      </c>
      <c r="D193" s="3">
        <v>15</v>
      </c>
      <c r="E193" s="3" t="s">
        <v>336</v>
      </c>
      <c r="F193" s="3" t="s">
        <v>162</v>
      </c>
      <c r="G193" s="11"/>
    </row>
    <row r="194" spans="1:7" s="2" customFormat="1" ht="45" x14ac:dyDescent="0.25">
      <c r="A194" s="2" t="str">
        <f>"WS-"&amp;Tabulka15[[#This Row],[Kam]]</f>
        <v>WS-1.16-DIG1</v>
      </c>
      <c r="B194" s="11" t="s">
        <v>357</v>
      </c>
      <c r="C194" s="3" t="s">
        <v>307</v>
      </c>
      <c r="D194" s="3">
        <v>15</v>
      </c>
      <c r="E194" s="3" t="s">
        <v>336</v>
      </c>
      <c r="F194" s="3" t="s">
        <v>163</v>
      </c>
      <c r="G194" s="11"/>
    </row>
    <row r="195" spans="1:7" s="2" customFormat="1" ht="45" x14ac:dyDescent="0.25">
      <c r="A195" s="2" t="str">
        <f>"WS-"&amp;Tabulka15[[#This Row],[Kam]]</f>
        <v>WS-1.16-DIG2</v>
      </c>
      <c r="B195" s="11" t="s">
        <v>357</v>
      </c>
      <c r="C195" s="3" t="s">
        <v>307</v>
      </c>
      <c r="D195" s="3">
        <v>15</v>
      </c>
      <c r="E195" s="3" t="s">
        <v>336</v>
      </c>
      <c r="F195" s="3" t="s">
        <v>164</v>
      </c>
      <c r="G195" s="11"/>
    </row>
    <row r="196" spans="1:7" s="2" customFormat="1" ht="45" x14ac:dyDescent="0.25">
      <c r="A196" s="2" t="str">
        <f>"WS-"&amp;Tabulka15[[#This Row],[Kam]]</f>
        <v>WS-1.16-DIG3</v>
      </c>
      <c r="B196" s="11" t="s">
        <v>357</v>
      </c>
      <c r="C196" s="3" t="s">
        <v>307</v>
      </c>
      <c r="D196" s="3">
        <v>15</v>
      </c>
      <c r="E196" s="3" t="s">
        <v>336</v>
      </c>
      <c r="F196" s="3" t="s">
        <v>165</v>
      </c>
      <c r="G196" s="11"/>
    </row>
    <row r="197" spans="1:7" s="2" customFormat="1" ht="45" x14ac:dyDescent="0.25">
      <c r="A197" s="2" t="str">
        <f>"WS-"&amp;Tabulka15[[#This Row],[Kam]]</f>
        <v>WS-1.16-DIG4</v>
      </c>
      <c r="B197" s="11" t="s">
        <v>357</v>
      </c>
      <c r="C197" s="3" t="s">
        <v>307</v>
      </c>
      <c r="D197" s="3">
        <v>15</v>
      </c>
      <c r="E197" s="3" t="s">
        <v>336</v>
      </c>
      <c r="F197" s="3" t="s">
        <v>166</v>
      </c>
      <c r="G197" s="11"/>
    </row>
    <row r="198" spans="1:7" s="2" customFormat="1" ht="45" x14ac:dyDescent="0.25">
      <c r="A198" s="2" t="str">
        <f>"WS-"&amp;Tabulka15[[#This Row],[Kam]]</f>
        <v>WS-1.16-VAV1</v>
      </c>
      <c r="B198" s="11" t="s">
        <v>357</v>
      </c>
      <c r="C198" s="3" t="s">
        <v>307</v>
      </c>
      <c r="D198" s="3">
        <v>15</v>
      </c>
      <c r="E198" s="3" t="s">
        <v>336</v>
      </c>
      <c r="F198" s="3" t="s">
        <v>167</v>
      </c>
      <c r="G198" s="11"/>
    </row>
    <row r="199" spans="1:7" s="2" customFormat="1" ht="45" x14ac:dyDescent="0.25">
      <c r="A199" s="2" t="str">
        <f>"WS-"&amp;Tabulka15[[#This Row],[Kam]]</f>
        <v>WS-1.16-VAV2</v>
      </c>
      <c r="B199" s="11" t="s">
        <v>357</v>
      </c>
      <c r="C199" s="3" t="s">
        <v>307</v>
      </c>
      <c r="D199" s="3">
        <v>15</v>
      </c>
      <c r="E199" s="3" t="s">
        <v>336</v>
      </c>
      <c r="F199" s="3" t="s">
        <v>168</v>
      </c>
      <c r="G199" s="11"/>
    </row>
    <row r="200" spans="1:7" s="2" customFormat="1" ht="45" x14ac:dyDescent="0.25">
      <c r="A200" s="2" t="str">
        <f>"WS-"&amp;Tabulka15[[#This Row],[Kam]]</f>
        <v>WS-1.16-VAV3</v>
      </c>
      <c r="B200" s="11" t="s">
        <v>357</v>
      </c>
      <c r="C200" s="3" t="s">
        <v>307</v>
      </c>
      <c r="D200" s="3">
        <v>15</v>
      </c>
      <c r="E200" s="3" t="s">
        <v>336</v>
      </c>
      <c r="F200" s="3" t="s">
        <v>169</v>
      </c>
      <c r="G200" s="11"/>
    </row>
    <row r="201" spans="1:7" s="2" customFormat="1" ht="45" x14ac:dyDescent="0.25">
      <c r="A201" s="2" t="str">
        <f>"WS-"&amp;Tabulka15[[#This Row],[Kam]]</f>
        <v>WS-1.16-VAV4</v>
      </c>
      <c r="B201" s="11" t="s">
        <v>357</v>
      </c>
      <c r="C201" s="3" t="s">
        <v>307</v>
      </c>
      <c r="D201" s="3">
        <v>15</v>
      </c>
      <c r="E201" s="3" t="s">
        <v>336</v>
      </c>
      <c r="F201" s="3" t="s">
        <v>170</v>
      </c>
      <c r="G201" s="11"/>
    </row>
    <row r="202" spans="1:7" s="2" customFormat="1" x14ac:dyDescent="0.25">
      <c r="A202" s="8" t="s">
        <v>337</v>
      </c>
      <c r="B202" s="10"/>
      <c r="C202" s="9"/>
      <c r="D202" s="9"/>
      <c r="E202" s="9"/>
      <c r="F202" s="9"/>
      <c r="G202" s="10"/>
    </row>
    <row r="203" spans="1:7" s="2" customFormat="1" ht="45" x14ac:dyDescent="0.25">
      <c r="A203" s="2" t="str">
        <f>"WS-"&amp;Tabulka15[[#This Row],[Kam]]</f>
        <v>WS-1.16a-FCU</v>
      </c>
      <c r="B203" s="11" t="s">
        <v>357</v>
      </c>
      <c r="C203" s="3" t="s">
        <v>307</v>
      </c>
      <c r="D203" s="3">
        <v>15</v>
      </c>
      <c r="E203" s="3" t="s">
        <v>338</v>
      </c>
      <c r="F203" s="13" t="s">
        <v>174</v>
      </c>
      <c r="G203" s="11"/>
    </row>
    <row r="204" spans="1:7" s="2" customFormat="1" ht="45" x14ac:dyDescent="0.25">
      <c r="A204" s="2" t="str">
        <f>"WS-"&amp;Tabulka15[[#This Row],[Kam]]</f>
        <v>WS-1.16a-FY</v>
      </c>
      <c r="B204" s="11" t="s">
        <v>356</v>
      </c>
      <c r="C204" s="3" t="s">
        <v>307</v>
      </c>
      <c r="D204" s="3">
        <v>15</v>
      </c>
      <c r="E204" s="3" t="s">
        <v>338</v>
      </c>
      <c r="F204" s="13" t="s">
        <v>175</v>
      </c>
      <c r="G204" s="11"/>
    </row>
    <row r="205" spans="1:7" s="2" customFormat="1" ht="45" x14ac:dyDescent="0.25">
      <c r="A205" s="2" t="str">
        <f>"WS-"&amp;Tabulka15[[#This Row],[Kam]]</f>
        <v>WS-1.16a-OKNO1</v>
      </c>
      <c r="B205" s="11" t="s">
        <v>356</v>
      </c>
      <c r="C205" s="3" t="s">
        <v>308</v>
      </c>
      <c r="D205" s="3">
        <v>15</v>
      </c>
      <c r="E205" s="3" t="s">
        <v>338</v>
      </c>
      <c r="F205" s="13" t="s">
        <v>176</v>
      </c>
      <c r="G205" s="11"/>
    </row>
    <row r="206" spans="1:7" s="2" customFormat="1" ht="45" x14ac:dyDescent="0.25">
      <c r="A206" s="2" t="str">
        <f>"WS-"&amp;Tabulka15[[#This Row],[Kam]]</f>
        <v>WS-1.16a-OKNO2</v>
      </c>
      <c r="B206" s="11" t="s">
        <v>356</v>
      </c>
      <c r="C206" s="3" t="s">
        <v>308</v>
      </c>
      <c r="D206" s="3">
        <v>15</v>
      </c>
      <c r="E206" s="3" t="s">
        <v>338</v>
      </c>
      <c r="F206" s="13" t="s">
        <v>177</v>
      </c>
      <c r="G206" s="11"/>
    </row>
    <row r="207" spans="1:7" s="2" customFormat="1" ht="45" x14ac:dyDescent="0.25">
      <c r="A207" s="2" t="str">
        <f>"WS-"&amp;Tabulka15[[#This Row],[Kam]]</f>
        <v>WS-1.16a-ACT1</v>
      </c>
      <c r="B207" s="11" t="s">
        <v>357</v>
      </c>
      <c r="C207" s="3" t="s">
        <v>307</v>
      </c>
      <c r="D207" s="3">
        <v>15</v>
      </c>
      <c r="E207" s="3" t="s">
        <v>338</v>
      </c>
      <c r="F207" s="13" t="s">
        <v>178</v>
      </c>
      <c r="G207" s="11"/>
    </row>
    <row r="208" spans="1:7" s="2" customFormat="1" ht="45" x14ac:dyDescent="0.25">
      <c r="A208" s="2" t="str">
        <f>"WS-"&amp;Tabulka15[[#This Row],[Kam]]</f>
        <v>WS-1.16a-ACT2</v>
      </c>
      <c r="B208" s="11" t="s">
        <v>357</v>
      </c>
      <c r="C208" s="3" t="s">
        <v>307</v>
      </c>
      <c r="D208" s="3">
        <v>15</v>
      </c>
      <c r="E208" s="13" t="s">
        <v>178</v>
      </c>
      <c r="F208" s="13" t="s">
        <v>179</v>
      </c>
      <c r="G208" s="11"/>
    </row>
    <row r="209" spans="1:7" s="2" customFormat="1" ht="45" x14ac:dyDescent="0.25">
      <c r="A209" s="2" t="str">
        <f>"WS-"&amp;Tabulka15[[#This Row],[Kam]]</f>
        <v>WS-1.16a-SA1</v>
      </c>
      <c r="B209" s="11" t="s">
        <v>357</v>
      </c>
      <c r="C209" s="3" t="s">
        <v>307</v>
      </c>
      <c r="D209" s="3">
        <v>15</v>
      </c>
      <c r="E209" s="13" t="s">
        <v>179</v>
      </c>
      <c r="F209" s="13" t="s">
        <v>180</v>
      </c>
      <c r="G209" s="11"/>
    </row>
    <row r="210" spans="1:7" s="2" customFormat="1" ht="45" x14ac:dyDescent="0.25">
      <c r="A210" s="2" t="str">
        <f>"WS-"&amp;Tabulka15[[#This Row],[Kam]]</f>
        <v>WS-1.16a-SA2</v>
      </c>
      <c r="B210" s="11" t="s">
        <v>357</v>
      </c>
      <c r="C210" s="3" t="s">
        <v>307</v>
      </c>
      <c r="D210" s="3">
        <v>15</v>
      </c>
      <c r="E210" s="13" t="s">
        <v>180</v>
      </c>
      <c r="F210" s="13" t="s">
        <v>181</v>
      </c>
      <c r="G210" s="11"/>
    </row>
    <row r="211" spans="1:7" s="2" customFormat="1" ht="45" x14ac:dyDescent="0.25">
      <c r="A211" s="2" t="str">
        <f>"WS-"&amp;Tabulka15[[#This Row],[Kam]]</f>
        <v>WS-1.16a-RY1</v>
      </c>
      <c r="B211" s="11" t="s">
        <v>356</v>
      </c>
      <c r="C211" s="3" t="s">
        <v>307</v>
      </c>
      <c r="D211" s="3">
        <v>15</v>
      </c>
      <c r="E211" s="3" t="s">
        <v>338</v>
      </c>
      <c r="F211" s="13" t="s">
        <v>283</v>
      </c>
      <c r="G211" s="11"/>
    </row>
    <row r="212" spans="1:7" s="2" customFormat="1" ht="45" x14ac:dyDescent="0.25">
      <c r="A212" s="2" t="str">
        <f>"WS-"&amp;Tabulka15[[#This Row],[Kam]]</f>
        <v>WS-1.16a-RY2</v>
      </c>
      <c r="B212" s="11" t="s">
        <v>356</v>
      </c>
      <c r="C212" s="3" t="s">
        <v>307</v>
      </c>
      <c r="D212" s="3">
        <v>15</v>
      </c>
      <c r="E212" s="13" t="s">
        <v>283</v>
      </c>
      <c r="F212" s="13" t="s">
        <v>282</v>
      </c>
      <c r="G212" s="11"/>
    </row>
    <row r="213" spans="1:7" s="2" customFormat="1" ht="30" x14ac:dyDescent="0.25">
      <c r="A213" s="2" t="str">
        <f>"WS-"&amp;Tabulka15[[#This Row],[Kam]]</f>
        <v>WS-1.16a-HMI1</v>
      </c>
      <c r="B213" s="11" t="s">
        <v>359</v>
      </c>
      <c r="C213" s="3" t="s">
        <v>298</v>
      </c>
      <c r="D213" s="3">
        <v>15</v>
      </c>
      <c r="E213" s="3" t="s">
        <v>338</v>
      </c>
      <c r="F213" s="13" t="s">
        <v>19</v>
      </c>
      <c r="G213" s="11"/>
    </row>
    <row r="214" spans="1:7" s="2" customFormat="1" ht="45" x14ac:dyDescent="0.25">
      <c r="A214" s="2" t="str">
        <f>"WS-"&amp;Tabulka15[[#This Row],[Kam]]</f>
        <v>WS-1.16a-HMI2</v>
      </c>
      <c r="B214" s="11" t="s">
        <v>357</v>
      </c>
      <c r="C214" s="3" t="s">
        <v>307</v>
      </c>
      <c r="D214" s="3">
        <v>15</v>
      </c>
      <c r="E214" s="13" t="s">
        <v>181</v>
      </c>
      <c r="F214" s="13" t="s">
        <v>182</v>
      </c>
      <c r="G214" s="11"/>
    </row>
    <row r="215" spans="1:7" s="2" customFormat="1" ht="45" x14ac:dyDescent="0.25">
      <c r="A215" s="2" t="str">
        <f>"WS-"&amp;Tabulka15[[#This Row],[Kam]]</f>
        <v>WS-1.16a-MAJ1</v>
      </c>
      <c r="B215" s="11" t="s">
        <v>356</v>
      </c>
      <c r="C215" s="3" t="s">
        <v>316</v>
      </c>
      <c r="D215" s="3">
        <v>15</v>
      </c>
      <c r="E215" s="3" t="s">
        <v>338</v>
      </c>
      <c r="F215" s="13" t="s">
        <v>183</v>
      </c>
      <c r="G215" s="11"/>
    </row>
    <row r="216" spans="1:7" s="2" customFormat="1" ht="45" x14ac:dyDescent="0.25">
      <c r="A216" s="2" t="str">
        <f>"WS-"&amp;Tabulka15[[#This Row],[Kam]]</f>
        <v>WS-1.16a-Q1</v>
      </c>
      <c r="B216" s="11" t="s">
        <v>356</v>
      </c>
      <c r="C216" s="3" t="s">
        <v>316</v>
      </c>
      <c r="D216" s="3">
        <v>15</v>
      </c>
      <c r="E216" s="3" t="s">
        <v>338</v>
      </c>
      <c r="F216" s="13" t="s">
        <v>184</v>
      </c>
      <c r="G216" s="11"/>
    </row>
    <row r="217" spans="1:7" s="2" customFormat="1" ht="45" x14ac:dyDescent="0.25">
      <c r="A217" s="2" t="str">
        <f>"WS-"&amp;Tabulka15[[#This Row],[Kam]]</f>
        <v>WS-1.16a-DIS1</v>
      </c>
      <c r="B217" s="11" t="s">
        <v>356</v>
      </c>
      <c r="C217" s="3" t="s">
        <v>307</v>
      </c>
      <c r="D217" s="3">
        <v>15</v>
      </c>
      <c r="E217" s="3" t="s">
        <v>338</v>
      </c>
      <c r="F217" s="13" t="s">
        <v>185</v>
      </c>
      <c r="G217" s="11"/>
    </row>
    <row r="218" spans="1:7" s="2" customFormat="1" x14ac:dyDescent="0.25">
      <c r="A218" s="2" t="str">
        <f>"WS-"&amp;Tabulka15[[#This Row],[Kam]]</f>
        <v>WS-1.16a-EPS</v>
      </c>
      <c r="B218" s="11" t="s">
        <v>54</v>
      </c>
      <c r="C218" s="3" t="s">
        <v>317</v>
      </c>
      <c r="D218" s="3">
        <v>15</v>
      </c>
      <c r="E218" s="3" t="s">
        <v>318</v>
      </c>
      <c r="F218" s="13" t="s">
        <v>186</v>
      </c>
      <c r="G218" s="11"/>
    </row>
    <row r="219" spans="1:7" s="2" customFormat="1" ht="45" x14ac:dyDescent="0.25">
      <c r="A219" s="2" t="str">
        <f>"WS-"&amp;Tabulka15[[#This Row],[Kam]]</f>
        <v>WS-1.16a-PK1</v>
      </c>
      <c r="B219" s="11" t="s">
        <v>356</v>
      </c>
      <c r="C219" s="3" t="s">
        <v>308</v>
      </c>
      <c r="D219" s="3">
        <v>15</v>
      </c>
      <c r="E219" s="3" t="s">
        <v>338</v>
      </c>
      <c r="F219" s="13" t="s">
        <v>187</v>
      </c>
      <c r="G219" s="11"/>
    </row>
    <row r="220" spans="1:7" s="2" customFormat="1" ht="45" x14ac:dyDescent="0.25">
      <c r="A220" s="2" t="str">
        <f>"WS-"&amp;Tabulka15[[#This Row],[Kam]]</f>
        <v>WS-1.16a-dP1</v>
      </c>
      <c r="B220" s="11" t="s">
        <v>356</v>
      </c>
      <c r="C220" s="3" t="s">
        <v>308</v>
      </c>
      <c r="D220" s="3">
        <v>15</v>
      </c>
      <c r="E220" s="3" t="s">
        <v>338</v>
      </c>
      <c r="F220" s="13" t="s">
        <v>188</v>
      </c>
      <c r="G220" s="11"/>
    </row>
    <row r="221" spans="1:7" s="2" customFormat="1" ht="45" x14ac:dyDescent="0.25">
      <c r="A221" s="2" t="str">
        <f>"WS-"&amp;Tabulka15[[#This Row],[Kam]]</f>
        <v>WS-1.16a-EO1</v>
      </c>
      <c r="B221" s="11" t="s">
        <v>356</v>
      </c>
      <c r="C221" s="3" t="s">
        <v>316</v>
      </c>
      <c r="D221" s="3">
        <v>15</v>
      </c>
      <c r="E221" s="3" t="s">
        <v>338</v>
      </c>
      <c r="F221" s="13" t="s">
        <v>189</v>
      </c>
      <c r="G221" s="11"/>
    </row>
    <row r="222" spans="1:7" s="2" customFormat="1" ht="45" x14ac:dyDescent="0.25">
      <c r="A222" s="2" t="str">
        <f>"WS-"&amp;Tabulka15[[#This Row],[Kam]]</f>
        <v>WS-1.16a-P1</v>
      </c>
      <c r="B222" s="11" t="s">
        <v>356</v>
      </c>
      <c r="C222" s="3" t="s">
        <v>307</v>
      </c>
      <c r="D222" s="3">
        <v>15</v>
      </c>
      <c r="E222" s="3" t="s">
        <v>338</v>
      </c>
      <c r="F222" s="13" t="s">
        <v>190</v>
      </c>
      <c r="G222" s="11"/>
    </row>
    <row r="223" spans="1:7" s="2" customFormat="1" ht="45" x14ac:dyDescent="0.25">
      <c r="A223" s="2" t="str">
        <f>"WS-"&amp;Tabulka15[[#This Row],[Kam]]</f>
        <v>WS-1.16a-V1</v>
      </c>
      <c r="B223" s="11" t="s">
        <v>356</v>
      </c>
      <c r="C223" s="3" t="s">
        <v>316</v>
      </c>
      <c r="D223" s="3">
        <v>15</v>
      </c>
      <c r="E223" s="3" t="s">
        <v>338</v>
      </c>
      <c r="F223" s="13" t="s">
        <v>191</v>
      </c>
      <c r="G223" s="11"/>
    </row>
    <row r="224" spans="1:7" s="2" customFormat="1" ht="45" x14ac:dyDescent="0.25">
      <c r="A224" s="2" t="str">
        <f>"WS-"&amp;Tabulka15[[#This Row],[Kam]]</f>
        <v>WS-1.16a-T1</v>
      </c>
      <c r="B224" s="11" t="s">
        <v>356</v>
      </c>
      <c r="C224" s="3" t="s">
        <v>308</v>
      </c>
      <c r="D224" s="3">
        <v>15</v>
      </c>
      <c r="E224" s="3" t="s">
        <v>338</v>
      </c>
      <c r="F224" s="13" t="s">
        <v>192</v>
      </c>
      <c r="G224" s="11"/>
    </row>
    <row r="225" spans="1:7" s="2" customFormat="1" ht="45" x14ac:dyDescent="0.25">
      <c r="A225" s="2" t="str">
        <f>"WS-"&amp;Tabulka15[[#This Row],[Kam]]</f>
        <v>WS-1.16a-DIG1</v>
      </c>
      <c r="B225" s="11" t="s">
        <v>356</v>
      </c>
      <c r="C225" s="3" t="s">
        <v>307</v>
      </c>
      <c r="D225" s="3">
        <v>15</v>
      </c>
      <c r="E225" s="3" t="s">
        <v>338</v>
      </c>
      <c r="F225" s="13" t="s">
        <v>193</v>
      </c>
      <c r="G225" s="11"/>
    </row>
    <row r="226" spans="1:7" s="2" customFormat="1" ht="45" x14ac:dyDescent="0.25">
      <c r="A226" s="2" t="str">
        <f>"WS-"&amp;Tabulka15[[#This Row],[Kam]]</f>
        <v>WS-1.16a-VAV1</v>
      </c>
      <c r="B226" s="11" t="s">
        <v>356</v>
      </c>
      <c r="C226" s="3" t="s">
        <v>307</v>
      </c>
      <c r="D226" s="3">
        <v>15</v>
      </c>
      <c r="E226" s="3" t="s">
        <v>338</v>
      </c>
      <c r="F226" s="13" t="s">
        <v>194</v>
      </c>
      <c r="G226" s="11"/>
    </row>
    <row r="227" spans="1:7" x14ac:dyDescent="0.25">
      <c r="A227" s="8" t="s">
        <v>354</v>
      </c>
      <c r="B227" s="15"/>
      <c r="C227" s="14"/>
      <c r="D227" s="14"/>
      <c r="E227" s="14"/>
      <c r="F227" s="14"/>
      <c r="G227" s="15"/>
    </row>
    <row r="228" spans="1:7" ht="45" x14ac:dyDescent="0.25">
      <c r="A228" s="2"/>
      <c r="B228" s="11" t="s">
        <v>356</v>
      </c>
      <c r="C228" s="3" t="s">
        <v>308</v>
      </c>
      <c r="D228" s="3">
        <f>SUMIFS(D9:D226,B9:B226,Tabulka15[[#This Row],[Typ kabelu]],$C9:$C226,Tabulka15[[#This Row],[Počet žil]])</f>
        <v>525</v>
      </c>
      <c r="E228" s="3"/>
      <c r="F228" s="3"/>
      <c r="G228" s="11"/>
    </row>
    <row r="229" spans="1:7" ht="45" x14ac:dyDescent="0.25">
      <c r="A229" s="2"/>
      <c r="B229" s="11" t="s">
        <v>356</v>
      </c>
      <c r="C229" s="3" t="s">
        <v>300</v>
      </c>
      <c r="D229" s="3">
        <f>SUMIFS(D9:D226,B9:B226,Tabulka15[[#This Row],[Typ kabelu]],$C9:$C226,Tabulka15[[#This Row],[Počet žil]])</f>
        <v>0</v>
      </c>
      <c r="E229" s="3"/>
      <c r="F229" s="3"/>
      <c r="G229" s="11"/>
    </row>
    <row r="230" spans="1:7" ht="45" x14ac:dyDescent="0.25">
      <c r="A230" s="2"/>
      <c r="B230" s="11" t="s">
        <v>356</v>
      </c>
      <c r="C230" s="3" t="s">
        <v>307</v>
      </c>
      <c r="D230" s="3">
        <f>SUMIFS(D9:D226,B9:B226,Tabulka15[[#This Row],[Typ kabelu]],$C9:$C226,Tabulka15[[#This Row],[Počet žil]])</f>
        <v>930</v>
      </c>
      <c r="E230" s="3"/>
      <c r="F230" s="3"/>
      <c r="G230" s="11"/>
    </row>
    <row r="231" spans="1:7" ht="45" x14ac:dyDescent="0.25">
      <c r="A231" s="2"/>
      <c r="B231" s="11" t="s">
        <v>356</v>
      </c>
      <c r="C231" s="3" t="s">
        <v>316</v>
      </c>
      <c r="D231" s="3">
        <f>SUMIFS(D9:D226,B9:B226,Tabulka15[[#This Row],[Typ kabelu]],$C9:$C226,Tabulka15[[#This Row],[Počet žil]])</f>
        <v>345</v>
      </c>
      <c r="E231" s="3"/>
      <c r="F231" s="3"/>
      <c r="G231" s="11"/>
    </row>
    <row r="232" spans="1:7" ht="45" x14ac:dyDescent="0.25">
      <c r="A232" s="2"/>
      <c r="B232" s="11" t="s">
        <v>357</v>
      </c>
      <c r="C232" s="3" t="s">
        <v>307</v>
      </c>
      <c r="D232" s="3">
        <f>SUMIFS(D9:D226,B9:B226,Tabulka15[[#This Row],[Typ kabelu]],$C9:$C226,Tabulka15[[#This Row],[Počet žil]])</f>
        <v>1170</v>
      </c>
      <c r="E232" s="3"/>
      <c r="F232" s="3"/>
      <c r="G232" s="11"/>
    </row>
    <row r="233" spans="1:7" ht="45" x14ac:dyDescent="0.25">
      <c r="A233" s="2"/>
      <c r="B233" s="11" t="s">
        <v>358</v>
      </c>
      <c r="C233" s="3" t="s">
        <v>300</v>
      </c>
      <c r="D233" s="3">
        <f>SUMIFS(D9:D226,B9:B226,Tabulka15[[#This Row],[Typ kabelu]],$C9:$C226,Tabulka15[[#This Row],[Počet žil]])</f>
        <v>0</v>
      </c>
      <c r="E233" s="3"/>
      <c r="F233" s="3"/>
      <c r="G233" s="11"/>
    </row>
    <row r="234" spans="1:7" ht="45" x14ac:dyDescent="0.25">
      <c r="A234" s="2"/>
      <c r="B234" s="11" t="s">
        <v>358</v>
      </c>
      <c r="C234" s="3" t="s">
        <v>346</v>
      </c>
      <c r="D234" s="3">
        <f>SUMIFS(D9:D226,B9:B226,Tabulka15[[#This Row],[Typ kabelu]],$C9:$C226,Tabulka15[[#This Row],[Počet žil]])</f>
        <v>0</v>
      </c>
      <c r="E234" s="3"/>
      <c r="F234" s="3"/>
      <c r="G234" s="11"/>
    </row>
    <row r="235" spans="1:7" ht="30" x14ac:dyDescent="0.25">
      <c r="A235" s="2"/>
      <c r="B235" s="11" t="s">
        <v>359</v>
      </c>
      <c r="C235" s="3" t="s">
        <v>298</v>
      </c>
      <c r="D235" s="3">
        <f>SUMIFS(D9:D226,B9:B226,Tabulka15[[#This Row],[Typ kabelu]],$C9:$C226,Tabulka15[[#This Row],[Počet žil]])</f>
        <v>75</v>
      </c>
      <c r="E235" s="3"/>
      <c r="F235" s="3"/>
      <c r="G235" s="11"/>
    </row>
    <row r="236" spans="1:7" ht="45" x14ac:dyDescent="0.25">
      <c r="A236" s="2"/>
      <c r="B236" s="11" t="s">
        <v>356</v>
      </c>
      <c r="C236" s="3" t="s">
        <v>299</v>
      </c>
      <c r="D236" s="3">
        <f>SUMIFS(D9:D226,B9:B226,Tabulka15[[#This Row],[Typ kabelu]],$C9:$C226,Tabulka15[[#This Row],[Počet žil]])</f>
        <v>0</v>
      </c>
      <c r="E236" s="3"/>
      <c r="F236" s="3"/>
      <c r="G236" s="11"/>
    </row>
    <row r="237" spans="1:7" ht="45" x14ac:dyDescent="0.25">
      <c r="A237" s="2"/>
      <c r="B237" s="11" t="s">
        <v>356</v>
      </c>
      <c r="C237" s="3" t="s">
        <v>346</v>
      </c>
      <c r="D237" s="3">
        <f>SUMIFS(D9:D226,B9:B226,Tabulka15[[#This Row],[Typ kabelu]],$C9:$C226,Tabulka15[[#This Row],[Počet žil]])</f>
        <v>0</v>
      </c>
      <c r="E237" s="3"/>
      <c r="F237" s="3"/>
      <c r="G237" s="11"/>
    </row>
    <row r="238" spans="1:7" ht="45" x14ac:dyDescent="0.25">
      <c r="A238" s="2"/>
      <c r="B238" s="11" t="s">
        <v>356</v>
      </c>
      <c r="C238" s="3" t="s">
        <v>355</v>
      </c>
      <c r="D238" s="3">
        <f>SUMIFS(D9:D226,B9:B226,Tabulka15[[#This Row],[Typ kabelu]],$C9:$C226,Tabulka15[[#This Row],[Počet žil]])</f>
        <v>0</v>
      </c>
      <c r="E238" s="3"/>
      <c r="F238" s="3"/>
      <c r="G238" s="11"/>
    </row>
  </sheetData>
  <mergeCells count="2">
    <mergeCell ref="B2:G2"/>
    <mergeCell ref="B3:G3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0F60A-000A-43F5-852A-6B09B8201DB4}">
  <sheetPr>
    <pageSetUpPr fitToPage="1"/>
  </sheetPr>
  <dimension ref="A1:G165"/>
  <sheetViews>
    <sheetView zoomScale="115" zoomScaleNormal="115" workbookViewId="0"/>
  </sheetViews>
  <sheetFormatPr defaultRowHeight="15" x14ac:dyDescent="0.25"/>
  <cols>
    <col min="1" max="1" width="18" style="12" customWidth="1"/>
    <col min="2" max="2" width="40.85546875" style="12" customWidth="1"/>
    <col min="3" max="3" width="13.7109375" style="12" bestFit="1" customWidth="1"/>
    <col min="4" max="4" width="11.140625" style="12" bestFit="1" customWidth="1"/>
    <col min="5" max="5" width="12.42578125" style="12" bestFit="1" customWidth="1"/>
    <col min="6" max="6" width="12.85546875" style="12" bestFit="1" customWidth="1"/>
    <col min="7" max="7" width="56" style="12" customWidth="1"/>
    <col min="8" max="16384" width="9.140625" style="12"/>
  </cols>
  <sheetData>
    <row r="1" spans="1:7" s="2" customFormat="1" x14ac:dyDescent="0.25">
      <c r="D1" s="3"/>
      <c r="E1" s="3"/>
      <c r="F1" s="3"/>
      <c r="G1" s="3"/>
    </row>
    <row r="2" spans="1:7" s="2" customFormat="1" x14ac:dyDescent="0.25">
      <c r="A2" s="2" t="s">
        <v>0</v>
      </c>
      <c r="B2" s="16" t="s">
        <v>20</v>
      </c>
      <c r="C2" s="16"/>
      <c r="D2" s="16"/>
      <c r="E2" s="16"/>
      <c r="F2" s="16"/>
      <c r="G2" s="16"/>
    </row>
    <row r="3" spans="1:7" s="2" customFormat="1" x14ac:dyDescent="0.25">
      <c r="A3" s="2" t="s">
        <v>1</v>
      </c>
      <c r="B3" s="17" t="s">
        <v>350</v>
      </c>
      <c r="C3" s="17"/>
      <c r="D3" s="17"/>
      <c r="E3" s="17"/>
      <c r="F3" s="17"/>
      <c r="G3" s="17"/>
    </row>
    <row r="4" spans="1:7" s="2" customFormat="1" x14ac:dyDescent="0.25">
      <c r="A4" s="2" t="s">
        <v>2</v>
      </c>
      <c r="B4" s="4">
        <v>45866</v>
      </c>
      <c r="D4" s="3"/>
      <c r="E4" s="3"/>
      <c r="F4" s="3"/>
      <c r="G4" s="3"/>
    </row>
    <row r="5" spans="1:7" s="2" customFormat="1" x14ac:dyDescent="0.25">
      <c r="A5" s="2" t="s">
        <v>3</v>
      </c>
      <c r="B5" s="2" t="s">
        <v>4</v>
      </c>
      <c r="D5" s="3"/>
      <c r="E5" s="3"/>
      <c r="F5" s="3"/>
      <c r="G5" s="3"/>
    </row>
    <row r="6" spans="1:7" s="2" customFormat="1" x14ac:dyDescent="0.25">
      <c r="D6" s="3"/>
      <c r="E6" s="3"/>
      <c r="F6" s="3"/>
      <c r="G6" s="3"/>
    </row>
    <row r="7" spans="1:7" s="2" customFormat="1" x14ac:dyDescent="0.25">
      <c r="A7" s="5" t="s">
        <v>5</v>
      </c>
      <c r="B7" s="5" t="s">
        <v>306</v>
      </c>
      <c r="C7" s="6" t="s">
        <v>305</v>
      </c>
      <c r="D7" s="6" t="s">
        <v>304</v>
      </c>
      <c r="E7" s="6" t="s">
        <v>303</v>
      </c>
      <c r="F7" s="6" t="s">
        <v>302</v>
      </c>
      <c r="G7" s="7" t="s">
        <v>6</v>
      </c>
    </row>
    <row r="8" spans="1:7" s="2" customFormat="1" ht="45" x14ac:dyDescent="0.25">
      <c r="A8" s="2" t="s">
        <v>339</v>
      </c>
      <c r="B8" s="11" t="s">
        <v>356</v>
      </c>
      <c r="C8" s="3" t="s">
        <v>300</v>
      </c>
      <c r="D8" s="3">
        <v>40</v>
      </c>
      <c r="E8" s="3" t="s">
        <v>341</v>
      </c>
      <c r="F8" s="3" t="s">
        <v>309</v>
      </c>
      <c r="G8" s="11" t="s">
        <v>301</v>
      </c>
    </row>
    <row r="9" spans="1:7" s="2" customFormat="1" ht="45" x14ac:dyDescent="0.25">
      <c r="A9" s="2" t="s">
        <v>339</v>
      </c>
      <c r="B9" s="11" t="s">
        <v>356</v>
      </c>
      <c r="C9" s="3" t="s">
        <v>300</v>
      </c>
      <c r="D9" s="3">
        <v>40</v>
      </c>
      <c r="E9" s="3" t="s">
        <v>309</v>
      </c>
      <c r="F9" s="3" t="s">
        <v>312</v>
      </c>
      <c r="G9" s="11" t="s">
        <v>301</v>
      </c>
    </row>
    <row r="10" spans="1:7" s="2" customFormat="1" ht="45" x14ac:dyDescent="0.25">
      <c r="A10" s="2" t="s">
        <v>339</v>
      </c>
      <c r="B10" s="11" t="s">
        <v>356</v>
      </c>
      <c r="C10" s="3" t="s">
        <v>300</v>
      </c>
      <c r="D10" s="3">
        <v>40</v>
      </c>
      <c r="E10" s="3" t="s">
        <v>312</v>
      </c>
      <c r="F10" s="3" t="s">
        <v>315</v>
      </c>
      <c r="G10" s="11" t="s">
        <v>301</v>
      </c>
    </row>
    <row r="11" spans="1:7" s="2" customFormat="1" ht="45" x14ac:dyDescent="0.25">
      <c r="A11" s="2" t="s">
        <v>339</v>
      </c>
      <c r="B11" s="11" t="s">
        <v>356</v>
      </c>
      <c r="C11" s="3" t="s">
        <v>300</v>
      </c>
      <c r="D11" s="3">
        <v>40</v>
      </c>
      <c r="E11" s="3" t="s">
        <v>315</v>
      </c>
      <c r="F11" s="3" t="s">
        <v>323</v>
      </c>
      <c r="G11" s="11" t="s">
        <v>301</v>
      </c>
    </row>
    <row r="12" spans="1:7" s="2" customFormat="1" ht="45" x14ac:dyDescent="0.25">
      <c r="A12" s="2" t="s">
        <v>339</v>
      </c>
      <c r="B12" s="11" t="s">
        <v>356</v>
      </c>
      <c r="C12" s="3" t="s">
        <v>300</v>
      </c>
      <c r="D12" s="3">
        <v>40</v>
      </c>
      <c r="E12" s="3" t="s">
        <v>323</v>
      </c>
      <c r="F12" s="3" t="s">
        <v>326</v>
      </c>
      <c r="G12" s="11" t="s">
        <v>301</v>
      </c>
    </row>
    <row r="13" spans="1:7" s="2" customFormat="1" ht="45" x14ac:dyDescent="0.25">
      <c r="A13" s="2" t="s">
        <v>339</v>
      </c>
      <c r="B13" s="11" t="s">
        <v>356</v>
      </c>
      <c r="C13" s="3" t="s">
        <v>300</v>
      </c>
      <c r="D13" s="3">
        <v>40</v>
      </c>
      <c r="E13" s="3" t="s">
        <v>326</v>
      </c>
      <c r="F13" s="3" t="s">
        <v>328</v>
      </c>
      <c r="G13" s="11" t="s">
        <v>301</v>
      </c>
    </row>
    <row r="14" spans="1:7" s="2" customFormat="1" ht="45" x14ac:dyDescent="0.25">
      <c r="A14" s="2" t="s">
        <v>339</v>
      </c>
      <c r="B14" s="11" t="s">
        <v>356</v>
      </c>
      <c r="C14" s="3" t="s">
        <v>300</v>
      </c>
      <c r="D14" s="3">
        <v>40</v>
      </c>
      <c r="E14" s="3" t="s">
        <v>328</v>
      </c>
      <c r="F14" s="3" t="s">
        <v>330</v>
      </c>
      <c r="G14" s="11" t="s">
        <v>301</v>
      </c>
    </row>
    <row r="15" spans="1:7" s="2" customFormat="1" ht="45" x14ac:dyDescent="0.25">
      <c r="A15" s="2" t="s">
        <v>339</v>
      </c>
      <c r="B15" s="11" t="s">
        <v>356</v>
      </c>
      <c r="C15" s="3" t="s">
        <v>300</v>
      </c>
      <c r="D15" s="3">
        <v>40</v>
      </c>
      <c r="E15" s="3" t="s">
        <v>330</v>
      </c>
      <c r="F15" s="3" t="s">
        <v>332</v>
      </c>
      <c r="G15" s="11" t="s">
        <v>301</v>
      </c>
    </row>
    <row r="16" spans="1:7" s="2" customFormat="1" ht="45" x14ac:dyDescent="0.25">
      <c r="A16" s="2" t="s">
        <v>339</v>
      </c>
      <c r="B16" s="11" t="s">
        <v>356</v>
      </c>
      <c r="C16" s="3" t="s">
        <v>300</v>
      </c>
      <c r="D16" s="3">
        <v>40</v>
      </c>
      <c r="E16" s="3" t="s">
        <v>332</v>
      </c>
      <c r="F16" s="3" t="s">
        <v>340</v>
      </c>
      <c r="G16" s="11" t="s">
        <v>301</v>
      </c>
    </row>
    <row r="17" spans="1:7" s="2" customFormat="1" ht="45" x14ac:dyDescent="0.25">
      <c r="A17" s="2" t="s">
        <v>339</v>
      </c>
      <c r="B17" s="11" t="s">
        <v>356</v>
      </c>
      <c r="C17" s="3" t="s">
        <v>300</v>
      </c>
      <c r="D17" s="3">
        <v>40</v>
      </c>
      <c r="E17" s="3" t="s">
        <v>340</v>
      </c>
      <c r="F17" s="3" t="s">
        <v>334</v>
      </c>
      <c r="G17" s="11" t="s">
        <v>301</v>
      </c>
    </row>
    <row r="18" spans="1:7" s="2" customFormat="1" ht="45" x14ac:dyDescent="0.25">
      <c r="A18" s="2" t="s">
        <v>339</v>
      </c>
      <c r="B18" s="11" t="s">
        <v>356</v>
      </c>
      <c r="C18" s="3" t="s">
        <v>300</v>
      </c>
      <c r="D18" s="3">
        <v>40</v>
      </c>
      <c r="E18" s="3" t="s">
        <v>334</v>
      </c>
      <c r="F18" s="3" t="s">
        <v>336</v>
      </c>
      <c r="G18" s="11" t="s">
        <v>301</v>
      </c>
    </row>
    <row r="19" spans="1:7" s="2" customFormat="1" ht="45" x14ac:dyDescent="0.25">
      <c r="A19" s="2" t="s">
        <v>339</v>
      </c>
      <c r="B19" s="11" t="s">
        <v>356</v>
      </c>
      <c r="C19" s="3" t="s">
        <v>300</v>
      </c>
      <c r="D19" s="3">
        <v>40</v>
      </c>
      <c r="E19" s="3" t="s">
        <v>336</v>
      </c>
      <c r="F19" s="3" t="s">
        <v>338</v>
      </c>
      <c r="G19" s="11" t="s">
        <v>301</v>
      </c>
    </row>
    <row r="20" spans="1:7" s="2" customFormat="1" ht="45" x14ac:dyDescent="0.25">
      <c r="A20" s="2" t="s">
        <v>352</v>
      </c>
      <c r="B20" s="11" t="s">
        <v>357</v>
      </c>
      <c r="C20" s="3" t="s">
        <v>307</v>
      </c>
      <c r="D20" s="3">
        <v>40</v>
      </c>
      <c r="E20" s="3" t="s">
        <v>341</v>
      </c>
      <c r="F20" s="3" t="s">
        <v>309</v>
      </c>
      <c r="G20" s="11" t="s">
        <v>353</v>
      </c>
    </row>
    <row r="21" spans="1:7" s="2" customFormat="1" ht="45" x14ac:dyDescent="0.25">
      <c r="A21" s="2" t="s">
        <v>352</v>
      </c>
      <c r="B21" s="11" t="s">
        <v>357</v>
      </c>
      <c r="C21" s="3" t="s">
        <v>307</v>
      </c>
      <c r="D21" s="3">
        <v>40</v>
      </c>
      <c r="E21" s="3" t="s">
        <v>309</v>
      </c>
      <c r="F21" s="3" t="s">
        <v>312</v>
      </c>
      <c r="G21" s="11" t="s">
        <v>353</v>
      </c>
    </row>
    <row r="22" spans="1:7" s="2" customFormat="1" ht="45" x14ac:dyDescent="0.25">
      <c r="A22" s="2" t="s">
        <v>352</v>
      </c>
      <c r="B22" s="11" t="s">
        <v>357</v>
      </c>
      <c r="C22" s="3" t="s">
        <v>307</v>
      </c>
      <c r="D22" s="3">
        <v>40</v>
      </c>
      <c r="E22" s="3" t="s">
        <v>312</v>
      </c>
      <c r="F22" s="3" t="s">
        <v>315</v>
      </c>
      <c r="G22" s="11" t="s">
        <v>353</v>
      </c>
    </row>
    <row r="23" spans="1:7" s="2" customFormat="1" ht="45" x14ac:dyDescent="0.25">
      <c r="A23" s="2" t="s">
        <v>352</v>
      </c>
      <c r="B23" s="11" t="s">
        <v>357</v>
      </c>
      <c r="C23" s="3" t="s">
        <v>307</v>
      </c>
      <c r="D23" s="3">
        <v>40</v>
      </c>
      <c r="E23" s="3" t="s">
        <v>315</v>
      </c>
      <c r="F23" s="3" t="s">
        <v>323</v>
      </c>
      <c r="G23" s="11" t="s">
        <v>353</v>
      </c>
    </row>
    <row r="24" spans="1:7" s="2" customFormat="1" ht="45" x14ac:dyDescent="0.25">
      <c r="A24" s="2" t="s">
        <v>352</v>
      </c>
      <c r="B24" s="11" t="s">
        <v>357</v>
      </c>
      <c r="C24" s="3" t="s">
        <v>307</v>
      </c>
      <c r="D24" s="3">
        <v>40</v>
      </c>
      <c r="E24" s="3" t="s">
        <v>323</v>
      </c>
      <c r="F24" s="3" t="s">
        <v>326</v>
      </c>
      <c r="G24" s="11" t="s">
        <v>353</v>
      </c>
    </row>
    <row r="25" spans="1:7" s="2" customFormat="1" ht="45" x14ac:dyDescent="0.25">
      <c r="A25" s="2" t="s">
        <v>352</v>
      </c>
      <c r="B25" s="11" t="s">
        <v>357</v>
      </c>
      <c r="C25" s="3" t="s">
        <v>307</v>
      </c>
      <c r="D25" s="3">
        <v>40</v>
      </c>
      <c r="E25" s="3" t="s">
        <v>326</v>
      </c>
      <c r="F25" s="3" t="s">
        <v>328</v>
      </c>
      <c r="G25" s="11" t="s">
        <v>353</v>
      </c>
    </row>
    <row r="26" spans="1:7" s="2" customFormat="1" ht="45" x14ac:dyDescent="0.25">
      <c r="A26" s="2" t="s">
        <v>352</v>
      </c>
      <c r="B26" s="11" t="s">
        <v>357</v>
      </c>
      <c r="C26" s="3" t="s">
        <v>307</v>
      </c>
      <c r="D26" s="3">
        <v>40</v>
      </c>
      <c r="E26" s="3" t="s">
        <v>328</v>
      </c>
      <c r="F26" s="3" t="s">
        <v>330</v>
      </c>
      <c r="G26" s="11" t="s">
        <v>353</v>
      </c>
    </row>
    <row r="27" spans="1:7" s="2" customFormat="1" ht="45" x14ac:dyDescent="0.25">
      <c r="A27" s="2" t="s">
        <v>352</v>
      </c>
      <c r="B27" s="11" t="s">
        <v>357</v>
      </c>
      <c r="C27" s="3" t="s">
        <v>307</v>
      </c>
      <c r="D27" s="3">
        <v>40</v>
      </c>
      <c r="E27" s="3" t="s">
        <v>330</v>
      </c>
      <c r="F27" s="3" t="s">
        <v>332</v>
      </c>
      <c r="G27" s="11" t="s">
        <v>353</v>
      </c>
    </row>
    <row r="28" spans="1:7" s="2" customFormat="1" ht="45" x14ac:dyDescent="0.25">
      <c r="A28" s="2" t="s">
        <v>352</v>
      </c>
      <c r="B28" s="11" t="s">
        <v>357</v>
      </c>
      <c r="C28" s="3" t="s">
        <v>307</v>
      </c>
      <c r="D28" s="3">
        <v>40</v>
      </c>
      <c r="E28" s="3" t="s">
        <v>332</v>
      </c>
      <c r="F28" s="3" t="s">
        <v>340</v>
      </c>
      <c r="G28" s="11" t="s">
        <v>353</v>
      </c>
    </row>
    <row r="29" spans="1:7" s="2" customFormat="1" ht="45" x14ac:dyDescent="0.25">
      <c r="A29" s="2" t="s">
        <v>352</v>
      </c>
      <c r="B29" s="11" t="s">
        <v>357</v>
      </c>
      <c r="C29" s="3" t="s">
        <v>307</v>
      </c>
      <c r="D29" s="3">
        <v>40</v>
      </c>
      <c r="E29" s="3" t="s">
        <v>340</v>
      </c>
      <c r="F29" s="3" t="s">
        <v>334</v>
      </c>
      <c r="G29" s="11" t="s">
        <v>353</v>
      </c>
    </row>
    <row r="30" spans="1:7" s="2" customFormat="1" ht="45" x14ac:dyDescent="0.25">
      <c r="A30" s="2" t="s">
        <v>352</v>
      </c>
      <c r="B30" s="11" t="s">
        <v>357</v>
      </c>
      <c r="C30" s="3" t="s">
        <v>307</v>
      </c>
      <c r="D30" s="3">
        <v>40</v>
      </c>
      <c r="E30" s="3" t="s">
        <v>334</v>
      </c>
      <c r="F30" s="3" t="s">
        <v>336</v>
      </c>
      <c r="G30" s="11" t="s">
        <v>353</v>
      </c>
    </row>
    <row r="31" spans="1:7" s="2" customFormat="1" ht="45" x14ac:dyDescent="0.25">
      <c r="A31" s="2" t="s">
        <v>352</v>
      </c>
      <c r="B31" s="11" t="s">
        <v>357</v>
      </c>
      <c r="C31" s="3" t="s">
        <v>307</v>
      </c>
      <c r="D31" s="3">
        <v>40</v>
      </c>
      <c r="E31" s="3" t="s">
        <v>336</v>
      </c>
      <c r="F31" s="3" t="s">
        <v>338</v>
      </c>
      <c r="G31" s="11" t="s">
        <v>353</v>
      </c>
    </row>
    <row r="32" spans="1:7" s="2" customFormat="1" ht="30" x14ac:dyDescent="0.25">
      <c r="A32" s="2" t="s">
        <v>342</v>
      </c>
      <c r="B32" s="11" t="s">
        <v>359</v>
      </c>
      <c r="C32" s="3" t="s">
        <v>298</v>
      </c>
      <c r="D32" s="3">
        <v>40</v>
      </c>
      <c r="E32" s="3" t="s">
        <v>341</v>
      </c>
      <c r="F32" s="3" t="s">
        <v>309</v>
      </c>
      <c r="G32" s="11" t="s">
        <v>343</v>
      </c>
    </row>
    <row r="33" spans="1:7" s="2" customFormat="1" ht="30" x14ac:dyDescent="0.25">
      <c r="A33" s="2" t="s">
        <v>342</v>
      </c>
      <c r="B33" s="11" t="s">
        <v>359</v>
      </c>
      <c r="C33" s="3" t="s">
        <v>298</v>
      </c>
      <c r="D33" s="3">
        <v>40</v>
      </c>
      <c r="E33" s="3" t="s">
        <v>309</v>
      </c>
      <c r="F33" s="3" t="s">
        <v>312</v>
      </c>
      <c r="G33" s="11" t="s">
        <v>343</v>
      </c>
    </row>
    <row r="34" spans="1:7" s="2" customFormat="1" ht="30" x14ac:dyDescent="0.25">
      <c r="A34" s="2" t="s">
        <v>342</v>
      </c>
      <c r="B34" s="11" t="s">
        <v>359</v>
      </c>
      <c r="C34" s="3" t="s">
        <v>298</v>
      </c>
      <c r="D34" s="3">
        <v>40</v>
      </c>
      <c r="E34" s="3" t="s">
        <v>312</v>
      </c>
      <c r="F34" s="3" t="s">
        <v>323</v>
      </c>
      <c r="G34" s="11" t="s">
        <v>343</v>
      </c>
    </row>
    <row r="35" spans="1:7" s="2" customFormat="1" ht="30" x14ac:dyDescent="0.25">
      <c r="A35" s="2" t="s">
        <v>342</v>
      </c>
      <c r="B35" s="11" t="s">
        <v>359</v>
      </c>
      <c r="C35" s="3" t="s">
        <v>298</v>
      </c>
      <c r="D35" s="3">
        <v>40</v>
      </c>
      <c r="E35" s="3" t="s">
        <v>323</v>
      </c>
      <c r="F35" s="3" t="s">
        <v>326</v>
      </c>
      <c r="G35" s="11" t="s">
        <v>343</v>
      </c>
    </row>
    <row r="36" spans="1:7" s="2" customFormat="1" ht="30" x14ac:dyDescent="0.25">
      <c r="A36" s="2" t="s">
        <v>342</v>
      </c>
      <c r="B36" s="11" t="s">
        <v>359</v>
      </c>
      <c r="C36" s="3" t="s">
        <v>298</v>
      </c>
      <c r="D36" s="3">
        <v>40</v>
      </c>
      <c r="E36" s="3" t="s">
        <v>326</v>
      </c>
      <c r="F36" s="3" t="s">
        <v>328</v>
      </c>
      <c r="G36" s="11" t="s">
        <v>343</v>
      </c>
    </row>
    <row r="37" spans="1:7" s="2" customFormat="1" ht="30" x14ac:dyDescent="0.25">
      <c r="A37" s="2" t="s">
        <v>342</v>
      </c>
      <c r="B37" s="11" t="s">
        <v>359</v>
      </c>
      <c r="C37" s="3" t="s">
        <v>298</v>
      </c>
      <c r="D37" s="3">
        <v>40</v>
      </c>
      <c r="E37" s="3" t="s">
        <v>328</v>
      </c>
      <c r="F37" s="3" t="s">
        <v>330</v>
      </c>
      <c r="G37" s="11" t="s">
        <v>343</v>
      </c>
    </row>
    <row r="38" spans="1:7" s="2" customFormat="1" ht="45" x14ac:dyDescent="0.25">
      <c r="A38" s="2" t="str">
        <f>"WL-"&amp;Tabulka156[[#This Row],[Kam]]</f>
        <v>WL-VZT1-V1</v>
      </c>
      <c r="B38" s="11" t="s">
        <v>358</v>
      </c>
      <c r="C38" s="3" t="s">
        <v>346</v>
      </c>
      <c r="D38" s="3">
        <v>40</v>
      </c>
      <c r="E38" s="3" t="s">
        <v>341</v>
      </c>
      <c r="F38" s="3" t="s">
        <v>205</v>
      </c>
      <c r="G38" s="11" t="s">
        <v>344</v>
      </c>
    </row>
    <row r="39" spans="1:7" s="2" customFormat="1" ht="45" x14ac:dyDescent="0.25">
      <c r="A39" s="2" t="str">
        <f>"WL-"&amp;Tabulka156[[#This Row],[Kam]]</f>
        <v>WL-VZT1-V2</v>
      </c>
      <c r="B39" s="11" t="s">
        <v>358</v>
      </c>
      <c r="C39" s="3" t="s">
        <v>346</v>
      </c>
      <c r="D39" s="3">
        <v>40</v>
      </c>
      <c r="E39" s="3" t="s">
        <v>341</v>
      </c>
      <c r="F39" s="3" t="s">
        <v>215</v>
      </c>
      <c r="G39" s="11" t="s">
        <v>344</v>
      </c>
    </row>
    <row r="40" spans="1:7" s="2" customFormat="1" ht="45" x14ac:dyDescent="0.25">
      <c r="A40" s="2" t="str">
        <f>"WL-"&amp;Tabulka156[[#This Row],[Kam]]</f>
        <v>WL-VZT1-Č1</v>
      </c>
      <c r="B40" s="11" t="s">
        <v>358</v>
      </c>
      <c r="C40" s="3" t="s">
        <v>300</v>
      </c>
      <c r="D40" s="3">
        <v>40</v>
      </c>
      <c r="E40" s="3" t="s">
        <v>341</v>
      </c>
      <c r="F40" s="3" t="s">
        <v>201</v>
      </c>
      <c r="G40" s="11" t="s">
        <v>345</v>
      </c>
    </row>
    <row r="41" spans="1:7" s="2" customFormat="1" ht="45" x14ac:dyDescent="0.25">
      <c r="A41" s="2" t="str">
        <f>"WS-"&amp;Tabulka156[[#This Row],[Kam]]</f>
        <v>WS-VZT1-EO</v>
      </c>
      <c r="B41" s="11" t="s">
        <v>356</v>
      </c>
      <c r="C41" s="3" t="s">
        <v>316</v>
      </c>
      <c r="D41" s="3">
        <v>40</v>
      </c>
      <c r="E41" s="3" t="s">
        <v>341</v>
      </c>
      <c r="F41" s="3" t="s">
        <v>195</v>
      </c>
      <c r="G41" s="11"/>
    </row>
    <row r="42" spans="1:7" s="2" customFormat="1" ht="45" x14ac:dyDescent="0.25">
      <c r="A42" s="2" t="str">
        <f>"WS-"&amp;Tabulka156[[#This Row],[Kam]]</f>
        <v>WS-VZT1-T1</v>
      </c>
      <c r="B42" s="11" t="s">
        <v>356</v>
      </c>
      <c r="C42" s="3" t="s">
        <v>308</v>
      </c>
      <c r="D42" s="3">
        <v>40</v>
      </c>
      <c r="E42" s="3" t="s">
        <v>341</v>
      </c>
      <c r="F42" s="3" t="s">
        <v>196</v>
      </c>
      <c r="G42" s="11"/>
    </row>
    <row r="43" spans="1:7" s="2" customFormat="1" ht="45" x14ac:dyDescent="0.25">
      <c r="A43" s="2" t="str">
        <f>"WS-"&amp;Tabulka156[[#This Row],[Kam]]</f>
        <v>WS-VZT1-Y1</v>
      </c>
      <c r="B43" s="11" t="s">
        <v>356</v>
      </c>
      <c r="C43" s="3" t="s">
        <v>308</v>
      </c>
      <c r="D43" s="3">
        <v>40</v>
      </c>
      <c r="E43" s="3" t="s">
        <v>341</v>
      </c>
      <c r="F43" s="3" t="s">
        <v>197</v>
      </c>
      <c r="G43" s="11"/>
    </row>
    <row r="44" spans="1:7" s="2" customFormat="1" ht="45" x14ac:dyDescent="0.25">
      <c r="A44" s="2" t="str">
        <f>"WS-"&amp;Tabulka156[[#This Row],[Kam]]</f>
        <v>WS-VZT1-Dp1</v>
      </c>
      <c r="B44" s="11" t="s">
        <v>356</v>
      </c>
      <c r="C44" s="3" t="s">
        <v>308</v>
      </c>
      <c r="D44" s="3">
        <v>40</v>
      </c>
      <c r="E44" s="3" t="s">
        <v>341</v>
      </c>
      <c r="F44" s="3" t="s">
        <v>198</v>
      </c>
      <c r="G44" s="11"/>
    </row>
    <row r="45" spans="1:7" s="2" customFormat="1" ht="45" x14ac:dyDescent="0.25">
      <c r="A45" s="2" t="str">
        <f>"WS-"&amp;Tabulka156[[#This Row],[Kam]]</f>
        <v>WS-VZT1-Ym1</v>
      </c>
      <c r="B45" s="11" t="s">
        <v>356</v>
      </c>
      <c r="C45" s="3" t="s">
        <v>307</v>
      </c>
      <c r="D45" s="3">
        <v>40</v>
      </c>
      <c r="E45" s="3" t="s">
        <v>341</v>
      </c>
      <c r="F45" s="3" t="s">
        <v>199</v>
      </c>
      <c r="G45" s="11"/>
    </row>
    <row r="46" spans="1:7" s="2" customFormat="1" ht="45" x14ac:dyDescent="0.25">
      <c r="A46" s="2" t="str">
        <f>"WS-"&amp;Tabulka156[[#This Row],[Kam]]</f>
        <v>WS-VZT1-T2</v>
      </c>
      <c r="B46" s="11" t="s">
        <v>356</v>
      </c>
      <c r="C46" s="3" t="s">
        <v>308</v>
      </c>
      <c r="D46" s="3">
        <v>40</v>
      </c>
      <c r="E46" s="3" t="s">
        <v>341</v>
      </c>
      <c r="F46" s="3" t="s">
        <v>200</v>
      </c>
      <c r="G46" s="11"/>
    </row>
    <row r="47" spans="1:7" s="2" customFormat="1" ht="45" x14ac:dyDescent="0.25">
      <c r="A47" s="2" t="str">
        <f>"WS-"&amp;Tabulka156[[#This Row],[Kam]]</f>
        <v>WS-VZT1-Č1</v>
      </c>
      <c r="B47" s="11" t="s">
        <v>356</v>
      </c>
      <c r="C47" s="3" t="s">
        <v>307</v>
      </c>
      <c r="D47" s="3">
        <v>40</v>
      </c>
      <c r="E47" s="3" t="s">
        <v>341</v>
      </c>
      <c r="F47" s="3" t="s">
        <v>201</v>
      </c>
      <c r="G47" s="11"/>
    </row>
    <row r="48" spans="1:7" s="2" customFormat="1" ht="45" x14ac:dyDescent="0.25">
      <c r="A48" s="2" t="str">
        <f>"WS-"&amp;Tabulka156[[#This Row],[Kam]]</f>
        <v>WS-VZT1-Ym2</v>
      </c>
      <c r="B48" s="11" t="s">
        <v>356</v>
      </c>
      <c r="C48" s="3" t="s">
        <v>307</v>
      </c>
      <c r="D48" s="3">
        <v>40</v>
      </c>
      <c r="E48" s="3" t="s">
        <v>341</v>
      </c>
      <c r="F48" s="3" t="s">
        <v>202</v>
      </c>
      <c r="G48" s="11"/>
    </row>
    <row r="49" spans="1:7" s="2" customFormat="1" ht="45" x14ac:dyDescent="0.25">
      <c r="A49" s="2" t="str">
        <f>"WS-"&amp;Tabulka156[[#This Row],[Kam]]</f>
        <v>WS-VZT1-Ym3</v>
      </c>
      <c r="B49" s="11" t="s">
        <v>356</v>
      </c>
      <c r="C49" s="3" t="s">
        <v>307</v>
      </c>
      <c r="D49" s="3">
        <v>40</v>
      </c>
      <c r="E49" s="3" t="s">
        <v>341</v>
      </c>
      <c r="F49" s="3" t="s">
        <v>203</v>
      </c>
      <c r="G49" s="11"/>
    </row>
    <row r="50" spans="1:7" s="2" customFormat="1" ht="45" x14ac:dyDescent="0.25">
      <c r="A50" s="2" t="str">
        <f>"WS-"&amp;Tabulka156[[#This Row],[Kam]]</f>
        <v>WS-VZT1-FP1</v>
      </c>
      <c r="B50" s="11" t="s">
        <v>356</v>
      </c>
      <c r="C50" s="3" t="s">
        <v>308</v>
      </c>
      <c r="D50" s="3">
        <v>40</v>
      </c>
      <c r="E50" s="3" t="s">
        <v>341</v>
      </c>
      <c r="F50" s="3" t="s">
        <v>204</v>
      </c>
      <c r="G50" s="11"/>
    </row>
    <row r="51" spans="1:7" s="2" customFormat="1" ht="45" x14ac:dyDescent="0.25">
      <c r="A51" s="2" t="str">
        <f>"WS-"&amp;Tabulka156[[#This Row],[Kam]]</f>
        <v>WS-VZT1-V1</v>
      </c>
      <c r="B51" s="11" t="s">
        <v>356</v>
      </c>
      <c r="C51" s="3" t="s">
        <v>316</v>
      </c>
      <c r="D51" s="3">
        <v>40</v>
      </c>
      <c r="E51" s="3" t="s">
        <v>341</v>
      </c>
      <c r="F51" s="3" t="s">
        <v>205</v>
      </c>
      <c r="G51" s="11"/>
    </row>
    <row r="52" spans="1:7" s="2" customFormat="1" ht="45" x14ac:dyDescent="0.25">
      <c r="A52" s="2" t="str">
        <f>"WS-"&amp;Tabulka156[[#This Row],[Kam]]</f>
        <v>WS-VZT1-P1</v>
      </c>
      <c r="B52" s="11" t="s">
        <v>356</v>
      </c>
      <c r="C52" s="3" t="s">
        <v>307</v>
      </c>
      <c r="D52" s="3">
        <v>40</v>
      </c>
      <c r="E52" s="3" t="s">
        <v>341</v>
      </c>
      <c r="F52" s="3" t="s">
        <v>206</v>
      </c>
      <c r="G52" s="11"/>
    </row>
    <row r="53" spans="1:7" s="2" customFormat="1" ht="45" x14ac:dyDescent="0.25">
      <c r="A53" s="2" t="str">
        <f>"WS-"&amp;Tabulka156[[#This Row],[Kam]]</f>
        <v>WS-VZT1-ZVL</v>
      </c>
      <c r="B53" s="11" t="s">
        <v>356</v>
      </c>
      <c r="C53" s="3" t="s">
        <v>316</v>
      </c>
      <c r="D53" s="3">
        <v>40</v>
      </c>
      <c r="E53" s="3" t="s">
        <v>341</v>
      </c>
      <c r="F53" s="3" t="s">
        <v>207</v>
      </c>
      <c r="G53" s="11"/>
    </row>
    <row r="54" spans="1:7" s="2" customFormat="1" ht="45" x14ac:dyDescent="0.25">
      <c r="A54" s="2" t="str">
        <f>"WS-"&amp;Tabulka156[[#This Row],[Kam]]</f>
        <v>WS-VZT1-HG</v>
      </c>
      <c r="B54" s="11" t="s">
        <v>356</v>
      </c>
      <c r="C54" s="3" t="s">
        <v>308</v>
      </c>
      <c r="D54" s="3">
        <v>40</v>
      </c>
      <c r="E54" s="3" t="s">
        <v>341</v>
      </c>
      <c r="F54" s="3" t="s">
        <v>208</v>
      </c>
      <c r="G54" s="11"/>
    </row>
    <row r="55" spans="1:7" s="2" customFormat="1" ht="45" x14ac:dyDescent="0.25">
      <c r="A55" s="2" t="str">
        <f>"WS-"&amp;Tabulka156[[#This Row],[Kam]]</f>
        <v>WS-VZT1-HT1</v>
      </c>
      <c r="B55" s="11" t="s">
        <v>356</v>
      </c>
      <c r="C55" s="3" t="s">
        <v>307</v>
      </c>
      <c r="D55" s="3">
        <v>40</v>
      </c>
      <c r="E55" s="3" t="s">
        <v>341</v>
      </c>
      <c r="F55" s="3" t="s">
        <v>209</v>
      </c>
      <c r="G55" s="11"/>
    </row>
    <row r="56" spans="1:7" s="2" customFormat="1" ht="45" x14ac:dyDescent="0.25">
      <c r="A56" s="2" t="str">
        <f>"WS-"&amp;Tabulka156[[#This Row],[Kam]]</f>
        <v>WS-VZT1-VAV1</v>
      </c>
      <c r="B56" s="11" t="s">
        <v>356</v>
      </c>
      <c r="C56" s="3" t="s">
        <v>307</v>
      </c>
      <c r="D56" s="3">
        <v>40</v>
      </c>
      <c r="E56" s="3" t="s">
        <v>341</v>
      </c>
      <c r="F56" s="3" t="s">
        <v>210</v>
      </c>
      <c r="G56" s="11"/>
    </row>
    <row r="57" spans="1:7" s="2" customFormat="1" ht="45" x14ac:dyDescent="0.25">
      <c r="A57" s="2" t="str">
        <f>"WS-"&amp;Tabulka156[[#This Row],[Kam]]</f>
        <v>WS-VZT1-VAV2</v>
      </c>
      <c r="B57" s="11" t="s">
        <v>356</v>
      </c>
      <c r="C57" s="3" t="s">
        <v>307</v>
      </c>
      <c r="D57" s="3">
        <v>40</v>
      </c>
      <c r="E57" s="3" t="s">
        <v>341</v>
      </c>
      <c r="F57" s="3" t="s">
        <v>211</v>
      </c>
      <c r="G57" s="11"/>
    </row>
    <row r="58" spans="1:7" s="2" customFormat="1" ht="45" x14ac:dyDescent="0.25">
      <c r="A58" s="2" t="str">
        <f>"WS-"&amp;Tabulka156[[#This Row],[Kam]]</f>
        <v>WS-VZT1-HT2</v>
      </c>
      <c r="B58" s="11" t="s">
        <v>356</v>
      </c>
      <c r="C58" s="3" t="s">
        <v>307</v>
      </c>
      <c r="D58" s="3">
        <v>40</v>
      </c>
      <c r="E58" s="3" t="s">
        <v>341</v>
      </c>
      <c r="F58" s="3" t="s">
        <v>212</v>
      </c>
      <c r="G58" s="11"/>
    </row>
    <row r="59" spans="1:7" s="2" customFormat="1" ht="45" x14ac:dyDescent="0.25">
      <c r="A59" s="2" t="str">
        <f>"WS-"&amp;Tabulka156[[#This Row],[Kam]]</f>
        <v>WS-VZT1-Y2</v>
      </c>
      <c r="B59" s="11" t="s">
        <v>356</v>
      </c>
      <c r="C59" s="3" t="s">
        <v>308</v>
      </c>
      <c r="D59" s="3">
        <v>40</v>
      </c>
      <c r="E59" s="3" t="s">
        <v>341</v>
      </c>
      <c r="F59" s="3" t="s">
        <v>213</v>
      </c>
      <c r="G59" s="11"/>
    </row>
    <row r="60" spans="1:7" s="2" customFormat="1" ht="45" x14ac:dyDescent="0.25">
      <c r="A60" s="2" t="str">
        <f>"WS-"&amp;Tabulka156[[#This Row],[Kam]]</f>
        <v>WS-VZT1-Dp2</v>
      </c>
      <c r="B60" s="11" t="s">
        <v>356</v>
      </c>
      <c r="C60" s="3" t="s">
        <v>308</v>
      </c>
      <c r="D60" s="3">
        <v>40</v>
      </c>
      <c r="E60" s="3" t="s">
        <v>341</v>
      </c>
      <c r="F60" s="3" t="s">
        <v>214</v>
      </c>
      <c r="G60" s="11"/>
    </row>
    <row r="61" spans="1:7" s="2" customFormat="1" ht="45" x14ac:dyDescent="0.25">
      <c r="A61" s="2" t="str">
        <f>"WS-"&amp;Tabulka156[[#This Row],[Kam]]</f>
        <v>WS-VZT1-V2</v>
      </c>
      <c r="B61" s="11" t="s">
        <v>356</v>
      </c>
      <c r="C61" s="3" t="s">
        <v>316</v>
      </c>
      <c r="D61" s="3">
        <v>40</v>
      </c>
      <c r="E61" s="3" t="s">
        <v>341</v>
      </c>
      <c r="F61" s="3" t="s">
        <v>215</v>
      </c>
      <c r="G61" s="11"/>
    </row>
    <row r="62" spans="1:7" s="2" customFormat="1" ht="45" x14ac:dyDescent="0.25">
      <c r="A62" s="2" t="str">
        <f>"WS-"&amp;Tabulka156[[#This Row],[Kam]]</f>
        <v>WS-VZT1-P2</v>
      </c>
      <c r="B62" s="11" t="s">
        <v>356</v>
      </c>
      <c r="C62" s="3" t="s">
        <v>307</v>
      </c>
      <c r="D62" s="3">
        <v>40</v>
      </c>
      <c r="E62" s="3" t="s">
        <v>341</v>
      </c>
      <c r="F62" s="3" t="s">
        <v>216</v>
      </c>
      <c r="G62" s="11"/>
    </row>
    <row r="63" spans="1:7" s="2" customFormat="1" ht="45" x14ac:dyDescent="0.25">
      <c r="A63" s="2" t="str">
        <f>"WS-"&amp;Tabulka156[[#This Row],[Kam]]</f>
        <v>WS-VZT1-T3</v>
      </c>
      <c r="B63" s="11" t="s">
        <v>356</v>
      </c>
      <c r="C63" s="3" t="s">
        <v>308</v>
      </c>
      <c r="D63" s="3">
        <v>40</v>
      </c>
      <c r="E63" s="3" t="s">
        <v>341</v>
      </c>
      <c r="F63" s="3" t="s">
        <v>217</v>
      </c>
      <c r="G63" s="11"/>
    </row>
    <row r="64" spans="1:7" s="2" customFormat="1" ht="45" x14ac:dyDescent="0.25">
      <c r="A64" s="2" t="str">
        <f>"WS-R.EM"</f>
        <v>WS-R.EM</v>
      </c>
      <c r="B64" s="11" t="s">
        <v>357</v>
      </c>
      <c r="C64" s="3" t="s">
        <v>307</v>
      </c>
      <c r="D64" s="3">
        <v>40</v>
      </c>
      <c r="E64" s="3" t="s">
        <v>341</v>
      </c>
      <c r="F64" s="3" t="s">
        <v>309</v>
      </c>
      <c r="G64" s="11"/>
    </row>
    <row r="65" spans="1:7" s="2" customFormat="1" ht="45" x14ac:dyDescent="0.25">
      <c r="A65" s="2" t="str">
        <f t="shared" ref="A65:A75" si="0">"WS-R.EM"</f>
        <v>WS-R.EM</v>
      </c>
      <c r="B65" s="11" t="s">
        <v>357</v>
      </c>
      <c r="C65" s="3" t="s">
        <v>307</v>
      </c>
      <c r="D65" s="3">
        <v>40</v>
      </c>
      <c r="E65" s="3" t="s">
        <v>309</v>
      </c>
      <c r="F65" s="3" t="s">
        <v>312</v>
      </c>
      <c r="G65" s="11"/>
    </row>
    <row r="66" spans="1:7" s="2" customFormat="1" ht="45" x14ac:dyDescent="0.25">
      <c r="A66" s="2" t="str">
        <f t="shared" si="0"/>
        <v>WS-R.EM</v>
      </c>
      <c r="B66" s="11" t="s">
        <v>357</v>
      </c>
      <c r="C66" s="3" t="s">
        <v>307</v>
      </c>
      <c r="D66" s="3">
        <v>40</v>
      </c>
      <c r="E66" s="3" t="s">
        <v>312</v>
      </c>
      <c r="F66" s="3" t="s">
        <v>315</v>
      </c>
      <c r="G66" s="11"/>
    </row>
    <row r="67" spans="1:7" s="2" customFormat="1" ht="45" x14ac:dyDescent="0.25">
      <c r="A67" s="2" t="str">
        <f t="shared" si="0"/>
        <v>WS-R.EM</v>
      </c>
      <c r="B67" s="11" t="s">
        <v>357</v>
      </c>
      <c r="C67" s="3" t="s">
        <v>307</v>
      </c>
      <c r="D67" s="3">
        <v>40</v>
      </c>
      <c r="E67" s="3" t="s">
        <v>315</v>
      </c>
      <c r="F67" s="3" t="s">
        <v>323</v>
      </c>
      <c r="G67" s="11"/>
    </row>
    <row r="68" spans="1:7" s="2" customFormat="1" ht="45" x14ac:dyDescent="0.25">
      <c r="A68" s="2" t="str">
        <f t="shared" si="0"/>
        <v>WS-R.EM</v>
      </c>
      <c r="B68" s="11" t="s">
        <v>357</v>
      </c>
      <c r="C68" s="3" t="s">
        <v>307</v>
      </c>
      <c r="D68" s="3">
        <v>40</v>
      </c>
      <c r="E68" s="3" t="s">
        <v>323</v>
      </c>
      <c r="F68" s="3" t="s">
        <v>326</v>
      </c>
      <c r="G68" s="11"/>
    </row>
    <row r="69" spans="1:7" s="2" customFormat="1" ht="45" x14ac:dyDescent="0.25">
      <c r="A69" s="2" t="str">
        <f t="shared" si="0"/>
        <v>WS-R.EM</v>
      </c>
      <c r="B69" s="11" t="s">
        <v>357</v>
      </c>
      <c r="C69" s="3" t="s">
        <v>307</v>
      </c>
      <c r="D69" s="3">
        <v>40</v>
      </c>
      <c r="E69" s="3" t="s">
        <v>326</v>
      </c>
      <c r="F69" s="3" t="s">
        <v>328</v>
      </c>
      <c r="G69" s="11"/>
    </row>
    <row r="70" spans="1:7" s="2" customFormat="1" ht="45" x14ac:dyDescent="0.25">
      <c r="A70" s="2" t="str">
        <f t="shared" si="0"/>
        <v>WS-R.EM</v>
      </c>
      <c r="B70" s="11" t="s">
        <v>357</v>
      </c>
      <c r="C70" s="3" t="s">
        <v>307</v>
      </c>
      <c r="D70" s="3">
        <v>40</v>
      </c>
      <c r="E70" s="3" t="s">
        <v>328</v>
      </c>
      <c r="F70" s="3" t="s">
        <v>330</v>
      </c>
      <c r="G70" s="11"/>
    </row>
    <row r="71" spans="1:7" s="2" customFormat="1" ht="45" x14ac:dyDescent="0.25">
      <c r="A71" s="2" t="str">
        <f t="shared" si="0"/>
        <v>WS-R.EM</v>
      </c>
      <c r="B71" s="11" t="s">
        <v>357</v>
      </c>
      <c r="C71" s="3" t="s">
        <v>307</v>
      </c>
      <c r="D71" s="3">
        <v>40</v>
      </c>
      <c r="E71" s="3" t="s">
        <v>330</v>
      </c>
      <c r="F71" s="3" t="s">
        <v>332</v>
      </c>
      <c r="G71" s="11"/>
    </row>
    <row r="72" spans="1:7" s="2" customFormat="1" ht="45" x14ac:dyDescent="0.25">
      <c r="A72" s="2" t="str">
        <f t="shared" si="0"/>
        <v>WS-R.EM</v>
      </c>
      <c r="B72" s="11" t="s">
        <v>357</v>
      </c>
      <c r="C72" s="3" t="s">
        <v>307</v>
      </c>
      <c r="D72" s="3">
        <v>40</v>
      </c>
      <c r="E72" s="3" t="s">
        <v>332</v>
      </c>
      <c r="F72" s="3" t="s">
        <v>340</v>
      </c>
      <c r="G72" s="11"/>
    </row>
    <row r="73" spans="1:7" s="2" customFormat="1" ht="45" x14ac:dyDescent="0.25">
      <c r="A73" s="2" t="str">
        <f t="shared" si="0"/>
        <v>WS-R.EM</v>
      </c>
      <c r="B73" s="11" t="s">
        <v>357</v>
      </c>
      <c r="C73" s="3" t="s">
        <v>307</v>
      </c>
      <c r="D73" s="3">
        <v>40</v>
      </c>
      <c r="E73" s="3" t="s">
        <v>340</v>
      </c>
      <c r="F73" s="3" t="s">
        <v>334</v>
      </c>
      <c r="G73" s="11"/>
    </row>
    <row r="74" spans="1:7" s="2" customFormat="1" ht="45" x14ac:dyDescent="0.25">
      <c r="A74" s="2" t="str">
        <f t="shared" si="0"/>
        <v>WS-R.EM</v>
      </c>
      <c r="B74" s="11" t="s">
        <v>357</v>
      </c>
      <c r="C74" s="3" t="s">
        <v>307</v>
      </c>
      <c r="D74" s="3">
        <v>40</v>
      </c>
      <c r="E74" s="3" t="s">
        <v>334</v>
      </c>
      <c r="F74" s="3" t="s">
        <v>336</v>
      </c>
      <c r="G74" s="11"/>
    </row>
    <row r="75" spans="1:7" s="2" customFormat="1" ht="45" x14ac:dyDescent="0.25">
      <c r="A75" s="2" t="str">
        <f t="shared" si="0"/>
        <v>WS-R.EM</v>
      </c>
      <c r="B75" s="11" t="s">
        <v>357</v>
      </c>
      <c r="C75" s="3" t="s">
        <v>307</v>
      </c>
      <c r="D75" s="3">
        <v>40</v>
      </c>
      <c r="E75" s="3" t="s">
        <v>336</v>
      </c>
      <c r="F75" s="3" t="s">
        <v>338</v>
      </c>
      <c r="G75" s="11"/>
    </row>
    <row r="76" spans="1:7" s="2" customFormat="1" x14ac:dyDescent="0.25">
      <c r="A76" s="2" t="str">
        <f>"WS-EPS"</f>
        <v>WS-EPS</v>
      </c>
      <c r="B76" s="11" t="s">
        <v>54</v>
      </c>
      <c r="C76" s="3" t="s">
        <v>317</v>
      </c>
      <c r="D76" s="3">
        <v>40</v>
      </c>
      <c r="E76" s="3" t="s">
        <v>318</v>
      </c>
      <c r="F76" s="3" t="s">
        <v>341</v>
      </c>
      <c r="G76" s="11"/>
    </row>
    <row r="77" spans="1:7" s="2" customFormat="1" x14ac:dyDescent="0.25">
      <c r="A77" s="8" t="s">
        <v>354</v>
      </c>
      <c r="B77" s="15"/>
      <c r="C77" s="14"/>
      <c r="D77" s="14"/>
      <c r="E77" s="14"/>
      <c r="F77" s="14"/>
      <c r="G77" s="15"/>
    </row>
    <row r="78" spans="1:7" s="2" customFormat="1" ht="45" x14ac:dyDescent="0.25">
      <c r="B78" s="11" t="s">
        <v>356</v>
      </c>
      <c r="C78" s="3" t="s">
        <v>308</v>
      </c>
      <c r="D78" s="3">
        <f>SUMIFS(D8:D76,B8:B76,Tabulka156[[#This Row],[Typ kabelu]],$C8:$C76,Tabulka156[[#This Row],[Počet žil]])</f>
        <v>360</v>
      </c>
      <c r="E78" s="3"/>
      <c r="F78" s="3"/>
      <c r="G78" s="11"/>
    </row>
    <row r="79" spans="1:7" s="2" customFormat="1" ht="45" x14ac:dyDescent="0.25">
      <c r="B79" s="11" t="s">
        <v>356</v>
      </c>
      <c r="C79" s="3" t="s">
        <v>300</v>
      </c>
      <c r="D79" s="3">
        <f>SUMIFS(D8:D76,B8:B76,Tabulka156[[#This Row],[Typ kabelu]],$C8:$C76,Tabulka156[[#This Row],[Počet žil]])</f>
        <v>480</v>
      </c>
      <c r="E79" s="3"/>
      <c r="F79" s="3"/>
      <c r="G79" s="11"/>
    </row>
    <row r="80" spans="1:7" s="2" customFormat="1" ht="45" x14ac:dyDescent="0.25">
      <c r="B80" s="11" t="s">
        <v>356</v>
      </c>
      <c r="C80" s="3" t="s">
        <v>307</v>
      </c>
      <c r="D80" s="3">
        <f>SUMIFS(D8:D76,B8:B76,Tabulka156[[#This Row],[Typ kabelu]],$C8:$C76,Tabulka156[[#This Row],[Počet žil]])</f>
        <v>400</v>
      </c>
      <c r="E80" s="3"/>
      <c r="F80" s="3"/>
      <c r="G80" s="11"/>
    </row>
    <row r="81" spans="1:7" s="2" customFormat="1" ht="45" x14ac:dyDescent="0.25">
      <c r="B81" s="11" t="s">
        <v>356</v>
      </c>
      <c r="C81" s="3" t="s">
        <v>316</v>
      </c>
      <c r="D81" s="3">
        <f>SUMIFS(D8:D76,B8:B76,Tabulka156[[#This Row],[Typ kabelu]],$C8:$C76,Tabulka156[[#This Row],[Počet žil]])</f>
        <v>160</v>
      </c>
      <c r="E81" s="3"/>
      <c r="F81" s="3"/>
      <c r="G81" s="11"/>
    </row>
    <row r="82" spans="1:7" s="2" customFormat="1" ht="45" x14ac:dyDescent="0.25">
      <c r="B82" s="11" t="s">
        <v>357</v>
      </c>
      <c r="C82" s="3" t="s">
        <v>307</v>
      </c>
      <c r="D82" s="3">
        <f>SUMIFS(D8:D76,B8:B76,Tabulka156[[#This Row],[Typ kabelu]],$C8:$C76,Tabulka156[[#This Row],[Počet žil]])</f>
        <v>960</v>
      </c>
      <c r="E82" s="3"/>
      <c r="F82" s="3"/>
      <c r="G82" s="11"/>
    </row>
    <row r="83" spans="1:7" s="2" customFormat="1" ht="45" x14ac:dyDescent="0.25">
      <c r="B83" s="11" t="s">
        <v>358</v>
      </c>
      <c r="C83" s="3" t="s">
        <v>300</v>
      </c>
      <c r="D83" s="3">
        <f>SUMIFS(D8:D76,B8:B76,Tabulka156[[#This Row],[Typ kabelu]],$C8:$C76,Tabulka156[[#This Row],[Počet žil]])</f>
        <v>40</v>
      </c>
      <c r="E83" s="3"/>
      <c r="F83" s="3"/>
      <c r="G83" s="11"/>
    </row>
    <row r="84" spans="1:7" s="2" customFormat="1" ht="45" x14ac:dyDescent="0.25">
      <c r="B84" s="11" t="s">
        <v>358</v>
      </c>
      <c r="C84" s="3" t="s">
        <v>346</v>
      </c>
      <c r="D84" s="3">
        <f>SUMIFS(D8:D76,B8:B76,Tabulka156[[#This Row],[Typ kabelu]],$C8:$C76,Tabulka156[[#This Row],[Počet žil]])</f>
        <v>80</v>
      </c>
      <c r="E84" s="3"/>
      <c r="F84" s="3"/>
      <c r="G84" s="11"/>
    </row>
    <row r="85" spans="1:7" s="2" customFormat="1" ht="30" x14ac:dyDescent="0.25">
      <c r="B85" s="11" t="s">
        <v>359</v>
      </c>
      <c r="C85" s="3" t="s">
        <v>298</v>
      </c>
      <c r="D85" s="3">
        <f>SUMIFS(D8:D76,B8:B76,Tabulka156[[#This Row],[Typ kabelu]],$C8:$C76,Tabulka156[[#This Row],[Počet žil]])</f>
        <v>240</v>
      </c>
      <c r="E85" s="3"/>
      <c r="F85" s="3"/>
      <c r="G85" s="11"/>
    </row>
    <row r="86" spans="1:7" s="2" customFormat="1" ht="45" x14ac:dyDescent="0.25">
      <c r="B86" s="11" t="s">
        <v>356</v>
      </c>
      <c r="C86" s="3" t="s">
        <v>299</v>
      </c>
      <c r="D86" s="3">
        <f>SUMIFS(D8:D76,B8:B76,Tabulka156[[#This Row],[Typ kabelu]],$C8:$C76,Tabulka156[[#This Row],[Počet žil]])</f>
        <v>0</v>
      </c>
      <c r="E86" s="3"/>
      <c r="F86" s="3"/>
      <c r="G86" s="11"/>
    </row>
    <row r="87" spans="1:7" s="2" customFormat="1" ht="45" x14ac:dyDescent="0.25">
      <c r="B87" s="11" t="s">
        <v>356</v>
      </c>
      <c r="C87" s="3" t="s">
        <v>346</v>
      </c>
      <c r="D87" s="3">
        <f>SUMIFS(D8:D76,B8:B76,Tabulka156[[#This Row],[Typ kabelu]],$C8:$C76,Tabulka156[[#This Row],[Počet žil]])</f>
        <v>0</v>
      </c>
      <c r="E87" s="3"/>
      <c r="F87" s="3"/>
      <c r="G87" s="11"/>
    </row>
    <row r="88" spans="1:7" s="2" customFormat="1" ht="45" x14ac:dyDescent="0.25">
      <c r="B88" s="11" t="s">
        <v>356</v>
      </c>
      <c r="C88" s="3" t="s">
        <v>355</v>
      </c>
      <c r="D88" s="3">
        <f>SUMIFS(D8:D76,B8:B76,Tabulka156[[#This Row],[Typ kabelu]],$C8:$C76,Tabulka156[[#This Row],[Počet žil]])</f>
        <v>0</v>
      </c>
      <c r="E88" s="3"/>
      <c r="F88" s="3"/>
      <c r="G88" s="11"/>
    </row>
    <row r="89" spans="1:7" s="2" customFormat="1" x14ac:dyDescent="0.25">
      <c r="A89" s="12"/>
      <c r="B89" s="12"/>
      <c r="C89" s="12"/>
      <c r="D89" s="12"/>
      <c r="E89" s="12"/>
      <c r="F89" s="12"/>
      <c r="G89" s="12"/>
    </row>
    <row r="90" spans="1:7" s="2" customFormat="1" x14ac:dyDescent="0.25">
      <c r="A90" s="12"/>
      <c r="B90" s="12"/>
      <c r="C90" s="12"/>
      <c r="D90" s="12"/>
      <c r="E90" s="12"/>
      <c r="F90" s="12"/>
      <c r="G90" s="12"/>
    </row>
    <row r="91" spans="1:7" s="2" customFormat="1" x14ac:dyDescent="0.25">
      <c r="A91" s="12"/>
      <c r="B91" s="12"/>
      <c r="C91" s="12"/>
      <c r="D91" s="12"/>
      <c r="E91" s="12"/>
      <c r="F91" s="12"/>
      <c r="G91" s="12"/>
    </row>
    <row r="92" spans="1:7" s="2" customFormat="1" x14ac:dyDescent="0.25">
      <c r="A92" s="12"/>
      <c r="B92" s="12"/>
      <c r="C92" s="12"/>
      <c r="D92" s="12"/>
      <c r="E92" s="12"/>
      <c r="F92" s="12"/>
      <c r="G92" s="12"/>
    </row>
    <row r="93" spans="1:7" s="2" customFormat="1" x14ac:dyDescent="0.25">
      <c r="A93" s="12"/>
      <c r="B93" s="12"/>
      <c r="C93" s="12"/>
      <c r="D93" s="12"/>
      <c r="E93" s="12"/>
      <c r="F93" s="12"/>
      <c r="G93" s="12"/>
    </row>
    <row r="94" spans="1:7" s="2" customFormat="1" x14ac:dyDescent="0.25">
      <c r="A94" s="12"/>
      <c r="B94" s="12"/>
      <c r="C94" s="12"/>
      <c r="D94" s="12"/>
      <c r="E94" s="12"/>
      <c r="F94" s="12"/>
      <c r="G94" s="12"/>
    </row>
    <row r="95" spans="1:7" s="2" customFormat="1" x14ac:dyDescent="0.25">
      <c r="A95" s="12"/>
      <c r="B95" s="12"/>
      <c r="C95" s="12"/>
      <c r="D95" s="12"/>
      <c r="E95" s="12"/>
      <c r="F95" s="12"/>
      <c r="G95" s="12"/>
    </row>
    <row r="96" spans="1:7" s="2" customFormat="1" x14ac:dyDescent="0.25">
      <c r="A96" s="12"/>
      <c r="B96" s="12"/>
      <c r="C96" s="12"/>
      <c r="D96" s="12"/>
      <c r="E96" s="12"/>
      <c r="F96" s="12"/>
      <c r="G96" s="12"/>
    </row>
    <row r="97" spans="1:7" s="2" customFormat="1" x14ac:dyDescent="0.25">
      <c r="A97" s="12"/>
      <c r="B97" s="12"/>
      <c r="C97" s="12"/>
      <c r="D97" s="12"/>
      <c r="E97" s="12"/>
      <c r="F97" s="12"/>
      <c r="G97" s="12"/>
    </row>
    <row r="98" spans="1:7" s="2" customFormat="1" x14ac:dyDescent="0.25">
      <c r="A98" s="12"/>
      <c r="B98" s="12"/>
      <c r="C98" s="12"/>
      <c r="D98" s="12"/>
      <c r="E98" s="12"/>
      <c r="F98" s="12"/>
      <c r="G98" s="12"/>
    </row>
    <row r="99" spans="1:7" s="2" customFormat="1" x14ac:dyDescent="0.25">
      <c r="A99" s="12"/>
      <c r="B99" s="12"/>
      <c r="C99" s="12"/>
      <c r="D99" s="12"/>
      <c r="E99" s="12"/>
      <c r="F99" s="12"/>
      <c r="G99" s="12"/>
    </row>
    <row r="100" spans="1:7" s="2" customFormat="1" x14ac:dyDescent="0.25">
      <c r="A100" s="12"/>
      <c r="B100" s="12"/>
      <c r="C100" s="12"/>
      <c r="D100" s="12"/>
      <c r="E100" s="12"/>
      <c r="F100" s="12"/>
      <c r="G100" s="12"/>
    </row>
    <row r="101" spans="1:7" s="2" customFormat="1" x14ac:dyDescent="0.25">
      <c r="A101" s="12"/>
      <c r="B101" s="12"/>
      <c r="C101" s="12"/>
      <c r="D101" s="12"/>
      <c r="E101" s="12"/>
      <c r="F101" s="12"/>
      <c r="G101" s="12"/>
    </row>
    <row r="102" spans="1:7" s="2" customFormat="1" x14ac:dyDescent="0.25">
      <c r="A102" s="12"/>
      <c r="B102" s="12"/>
      <c r="C102" s="12"/>
      <c r="D102" s="12"/>
      <c r="E102" s="12"/>
      <c r="F102" s="12"/>
      <c r="G102" s="12"/>
    </row>
    <row r="103" spans="1:7" s="2" customFormat="1" x14ac:dyDescent="0.25">
      <c r="A103" s="12"/>
      <c r="B103" s="12"/>
      <c r="C103" s="12"/>
      <c r="D103" s="12"/>
      <c r="E103" s="12"/>
      <c r="F103" s="12"/>
      <c r="G103" s="12"/>
    </row>
    <row r="104" spans="1:7" s="2" customFormat="1" x14ac:dyDescent="0.25">
      <c r="A104" s="12"/>
      <c r="B104" s="12"/>
      <c r="C104" s="12"/>
      <c r="D104" s="12"/>
      <c r="E104" s="12"/>
      <c r="F104" s="12"/>
      <c r="G104" s="12"/>
    </row>
    <row r="105" spans="1:7" s="2" customFormat="1" x14ac:dyDescent="0.25">
      <c r="A105" s="12"/>
      <c r="B105" s="12"/>
      <c r="C105" s="12"/>
      <c r="D105" s="12"/>
      <c r="E105" s="12"/>
      <c r="F105" s="12"/>
      <c r="G105" s="12"/>
    </row>
    <row r="106" spans="1:7" s="2" customFormat="1" x14ac:dyDescent="0.25">
      <c r="A106" s="12"/>
      <c r="B106" s="12"/>
      <c r="C106" s="12"/>
      <c r="D106" s="12"/>
      <c r="E106" s="12"/>
      <c r="F106" s="12"/>
      <c r="G106" s="12"/>
    </row>
    <row r="107" spans="1:7" s="2" customFormat="1" x14ac:dyDescent="0.25">
      <c r="A107" s="12"/>
      <c r="B107" s="12"/>
      <c r="C107" s="12"/>
      <c r="D107" s="12"/>
      <c r="E107" s="12"/>
      <c r="F107" s="12"/>
      <c r="G107" s="12"/>
    </row>
    <row r="108" spans="1:7" s="2" customFormat="1" x14ac:dyDescent="0.25">
      <c r="A108" s="12"/>
      <c r="B108" s="12"/>
      <c r="C108" s="12"/>
      <c r="D108" s="12"/>
      <c r="E108" s="12"/>
      <c r="F108" s="12"/>
      <c r="G108" s="12"/>
    </row>
    <row r="109" spans="1:7" s="2" customFormat="1" x14ac:dyDescent="0.25">
      <c r="A109" s="12"/>
      <c r="B109" s="12"/>
      <c r="C109" s="12"/>
      <c r="D109" s="12"/>
      <c r="E109" s="12"/>
      <c r="F109" s="12"/>
      <c r="G109" s="12"/>
    </row>
    <row r="110" spans="1:7" s="2" customFormat="1" x14ac:dyDescent="0.25">
      <c r="A110" s="12"/>
      <c r="B110" s="12"/>
      <c r="C110" s="12"/>
      <c r="D110" s="12"/>
      <c r="E110" s="12"/>
      <c r="F110" s="12"/>
      <c r="G110" s="12"/>
    </row>
    <row r="111" spans="1:7" s="2" customFormat="1" x14ac:dyDescent="0.25">
      <c r="A111" s="12"/>
      <c r="B111" s="12"/>
      <c r="C111" s="12"/>
      <c r="D111" s="12"/>
      <c r="E111" s="12"/>
      <c r="F111" s="12"/>
      <c r="G111" s="12"/>
    </row>
    <row r="112" spans="1:7" s="2" customFormat="1" x14ac:dyDescent="0.25">
      <c r="A112" s="12"/>
      <c r="B112" s="12"/>
      <c r="C112" s="12"/>
      <c r="D112" s="12"/>
      <c r="E112" s="12"/>
      <c r="F112" s="12"/>
      <c r="G112" s="12"/>
    </row>
    <row r="113" spans="1:7" s="2" customFormat="1" x14ac:dyDescent="0.25">
      <c r="A113" s="12"/>
      <c r="B113" s="12"/>
      <c r="C113" s="12"/>
      <c r="D113" s="12"/>
      <c r="E113" s="12"/>
      <c r="F113" s="12"/>
      <c r="G113" s="12"/>
    </row>
    <row r="114" spans="1:7" s="2" customFormat="1" x14ac:dyDescent="0.25">
      <c r="A114" s="12"/>
      <c r="B114" s="12"/>
      <c r="C114" s="12"/>
      <c r="D114" s="12"/>
      <c r="E114" s="12"/>
      <c r="F114" s="12"/>
      <c r="G114" s="12"/>
    </row>
    <row r="115" spans="1:7" s="2" customFormat="1" x14ac:dyDescent="0.25">
      <c r="A115" s="12"/>
      <c r="B115" s="12"/>
      <c r="C115" s="12"/>
      <c r="D115" s="12"/>
      <c r="E115" s="12"/>
      <c r="F115" s="12"/>
      <c r="G115" s="12"/>
    </row>
    <row r="116" spans="1:7" s="2" customFormat="1" x14ac:dyDescent="0.25">
      <c r="A116" s="12"/>
      <c r="B116" s="12"/>
      <c r="C116" s="12"/>
      <c r="D116" s="12"/>
      <c r="E116" s="12"/>
      <c r="F116" s="12"/>
      <c r="G116" s="12"/>
    </row>
    <row r="117" spans="1:7" s="2" customFormat="1" x14ac:dyDescent="0.25">
      <c r="A117" s="12"/>
      <c r="B117" s="12"/>
      <c r="C117" s="12"/>
      <c r="D117" s="12"/>
      <c r="E117" s="12"/>
      <c r="F117" s="12"/>
      <c r="G117" s="12"/>
    </row>
    <row r="118" spans="1:7" s="2" customFormat="1" x14ac:dyDescent="0.25">
      <c r="A118" s="12"/>
      <c r="B118" s="12"/>
      <c r="C118" s="12"/>
      <c r="D118" s="12"/>
      <c r="E118" s="12"/>
      <c r="F118" s="12"/>
      <c r="G118" s="12"/>
    </row>
    <row r="119" spans="1:7" s="2" customFormat="1" x14ac:dyDescent="0.25">
      <c r="A119" s="12"/>
      <c r="B119" s="12"/>
      <c r="C119" s="12"/>
      <c r="D119" s="12"/>
      <c r="E119" s="12"/>
      <c r="F119" s="12"/>
      <c r="G119" s="12"/>
    </row>
    <row r="120" spans="1:7" s="2" customFormat="1" x14ac:dyDescent="0.25">
      <c r="A120" s="12"/>
      <c r="B120" s="12"/>
      <c r="C120" s="12"/>
      <c r="D120" s="12"/>
      <c r="E120" s="12"/>
      <c r="F120" s="12"/>
      <c r="G120" s="12"/>
    </row>
    <row r="121" spans="1:7" s="2" customFormat="1" x14ac:dyDescent="0.25">
      <c r="A121" s="12"/>
      <c r="B121" s="12"/>
      <c r="C121" s="12"/>
      <c r="D121" s="12"/>
      <c r="E121" s="12"/>
      <c r="F121" s="12"/>
      <c r="G121" s="12"/>
    </row>
    <row r="122" spans="1:7" s="2" customFormat="1" x14ac:dyDescent="0.25">
      <c r="A122" s="12"/>
      <c r="B122" s="12"/>
      <c r="C122" s="12"/>
      <c r="D122" s="12"/>
      <c r="E122" s="12"/>
      <c r="F122" s="12"/>
      <c r="G122" s="12"/>
    </row>
    <row r="123" spans="1:7" s="2" customFormat="1" x14ac:dyDescent="0.25">
      <c r="A123" s="12"/>
      <c r="B123" s="12"/>
      <c r="C123" s="12"/>
      <c r="D123" s="12"/>
      <c r="E123" s="12"/>
      <c r="F123" s="12"/>
      <c r="G123" s="12"/>
    </row>
    <row r="124" spans="1:7" s="2" customFormat="1" x14ac:dyDescent="0.25">
      <c r="A124" s="12"/>
      <c r="B124" s="12"/>
      <c r="C124" s="12"/>
      <c r="D124" s="12"/>
      <c r="E124" s="12"/>
      <c r="F124" s="12"/>
      <c r="G124" s="12"/>
    </row>
    <row r="125" spans="1:7" s="2" customFormat="1" x14ac:dyDescent="0.25">
      <c r="A125" s="12"/>
      <c r="B125" s="12"/>
      <c r="C125" s="12"/>
      <c r="D125" s="12"/>
      <c r="E125" s="12"/>
      <c r="F125" s="12"/>
      <c r="G125" s="12"/>
    </row>
    <row r="126" spans="1:7" s="2" customFormat="1" x14ac:dyDescent="0.25">
      <c r="A126" s="12"/>
      <c r="B126" s="12"/>
      <c r="C126" s="12"/>
      <c r="D126" s="12"/>
      <c r="E126" s="12"/>
      <c r="F126" s="12"/>
      <c r="G126" s="12"/>
    </row>
    <row r="127" spans="1:7" s="2" customFormat="1" x14ac:dyDescent="0.25">
      <c r="A127" s="12"/>
      <c r="B127" s="12"/>
      <c r="C127" s="12"/>
      <c r="D127" s="12"/>
      <c r="E127" s="12"/>
      <c r="F127" s="12"/>
      <c r="G127" s="12"/>
    </row>
    <row r="128" spans="1:7" s="2" customFormat="1" x14ac:dyDescent="0.25">
      <c r="A128" s="12"/>
      <c r="B128" s="12"/>
      <c r="C128" s="12"/>
      <c r="D128" s="12"/>
      <c r="E128" s="12"/>
      <c r="F128" s="12"/>
      <c r="G128" s="12"/>
    </row>
    <row r="129" spans="1:7" s="2" customFormat="1" x14ac:dyDescent="0.25">
      <c r="A129" s="12"/>
      <c r="B129" s="12"/>
      <c r="C129" s="12"/>
      <c r="D129" s="12"/>
      <c r="E129" s="12"/>
      <c r="F129" s="12"/>
      <c r="G129" s="12"/>
    </row>
    <row r="130" spans="1:7" s="2" customFormat="1" x14ac:dyDescent="0.25">
      <c r="A130" s="12"/>
      <c r="B130" s="12"/>
      <c r="C130" s="12"/>
      <c r="D130" s="12"/>
      <c r="E130" s="12"/>
      <c r="F130" s="12"/>
      <c r="G130" s="12"/>
    </row>
    <row r="131" spans="1:7" s="2" customFormat="1" x14ac:dyDescent="0.25">
      <c r="A131" s="12"/>
      <c r="B131" s="12"/>
      <c r="C131" s="12"/>
      <c r="D131" s="12"/>
      <c r="E131" s="12"/>
      <c r="F131" s="12"/>
      <c r="G131" s="12"/>
    </row>
    <row r="132" spans="1:7" s="2" customFormat="1" x14ac:dyDescent="0.25">
      <c r="A132" s="12"/>
      <c r="B132" s="12"/>
      <c r="C132" s="12"/>
      <c r="D132" s="12"/>
      <c r="E132" s="12"/>
      <c r="F132" s="12"/>
      <c r="G132" s="12"/>
    </row>
    <row r="133" spans="1:7" s="2" customFormat="1" x14ac:dyDescent="0.25">
      <c r="A133" s="12"/>
      <c r="B133" s="12"/>
      <c r="C133" s="12"/>
      <c r="D133" s="12"/>
      <c r="E133" s="12"/>
      <c r="F133" s="12"/>
      <c r="G133" s="12"/>
    </row>
    <row r="134" spans="1:7" s="2" customFormat="1" x14ac:dyDescent="0.25">
      <c r="A134" s="12"/>
      <c r="B134" s="12"/>
      <c r="C134" s="12"/>
      <c r="D134" s="12"/>
      <c r="E134" s="12"/>
      <c r="F134" s="12"/>
      <c r="G134" s="12"/>
    </row>
    <row r="135" spans="1:7" s="2" customFormat="1" x14ac:dyDescent="0.25">
      <c r="A135" s="12"/>
      <c r="B135" s="12"/>
      <c r="C135" s="12"/>
      <c r="D135" s="12"/>
      <c r="E135" s="12"/>
      <c r="F135" s="12"/>
      <c r="G135" s="12"/>
    </row>
    <row r="136" spans="1:7" s="2" customFormat="1" x14ac:dyDescent="0.25">
      <c r="A136" s="12"/>
      <c r="B136" s="12"/>
      <c r="C136" s="12"/>
      <c r="D136" s="12"/>
      <c r="E136" s="12"/>
      <c r="F136" s="12"/>
      <c r="G136" s="12"/>
    </row>
    <row r="137" spans="1:7" s="2" customFormat="1" x14ac:dyDescent="0.25">
      <c r="A137" s="12"/>
      <c r="B137" s="12"/>
      <c r="C137" s="12"/>
      <c r="D137" s="12"/>
      <c r="E137" s="12"/>
      <c r="F137" s="12"/>
      <c r="G137" s="12"/>
    </row>
    <row r="138" spans="1:7" s="2" customFormat="1" x14ac:dyDescent="0.25">
      <c r="A138" s="12"/>
      <c r="B138" s="12"/>
      <c r="C138" s="12"/>
      <c r="D138" s="12"/>
      <c r="E138" s="12"/>
      <c r="F138" s="12"/>
      <c r="G138" s="12"/>
    </row>
    <row r="139" spans="1:7" s="2" customFormat="1" x14ac:dyDescent="0.25">
      <c r="A139" s="12"/>
      <c r="B139" s="12"/>
      <c r="C139" s="12"/>
      <c r="D139" s="12"/>
      <c r="E139" s="12"/>
      <c r="F139" s="12"/>
      <c r="G139" s="12"/>
    </row>
    <row r="140" spans="1:7" s="2" customFormat="1" x14ac:dyDescent="0.25">
      <c r="A140" s="12"/>
      <c r="B140" s="12"/>
      <c r="C140" s="12"/>
      <c r="D140" s="12"/>
      <c r="E140" s="12"/>
      <c r="F140" s="12"/>
      <c r="G140" s="12"/>
    </row>
    <row r="141" spans="1:7" s="2" customFormat="1" x14ac:dyDescent="0.25">
      <c r="A141" s="12"/>
      <c r="B141" s="12"/>
      <c r="C141" s="12"/>
      <c r="D141" s="12"/>
      <c r="E141" s="12"/>
      <c r="F141" s="12"/>
      <c r="G141" s="12"/>
    </row>
    <row r="142" spans="1:7" s="2" customFormat="1" x14ac:dyDescent="0.25">
      <c r="A142" s="12"/>
      <c r="B142" s="12"/>
      <c r="C142" s="12"/>
      <c r="D142" s="12"/>
      <c r="E142" s="12"/>
      <c r="F142" s="12"/>
      <c r="G142" s="12"/>
    </row>
    <row r="143" spans="1:7" s="2" customFormat="1" x14ac:dyDescent="0.25">
      <c r="A143" s="12"/>
      <c r="B143" s="12"/>
      <c r="C143" s="12"/>
      <c r="D143" s="12"/>
      <c r="E143" s="12"/>
      <c r="F143" s="12"/>
      <c r="G143" s="12"/>
    </row>
    <row r="144" spans="1:7" s="2" customFormat="1" x14ac:dyDescent="0.25">
      <c r="A144" s="12"/>
      <c r="B144" s="12"/>
      <c r="C144" s="12"/>
      <c r="D144" s="12"/>
      <c r="E144" s="12"/>
      <c r="F144" s="12"/>
      <c r="G144" s="12"/>
    </row>
    <row r="145" spans="1:7" s="2" customFormat="1" x14ac:dyDescent="0.25">
      <c r="A145" s="12"/>
      <c r="B145" s="12"/>
      <c r="C145" s="12"/>
      <c r="D145" s="12"/>
      <c r="E145" s="12"/>
      <c r="F145" s="12"/>
      <c r="G145" s="12"/>
    </row>
    <row r="146" spans="1:7" s="2" customFormat="1" x14ac:dyDescent="0.25">
      <c r="A146" s="12"/>
      <c r="B146" s="12"/>
      <c r="C146" s="12"/>
      <c r="D146" s="12"/>
      <c r="E146" s="12"/>
      <c r="F146" s="12"/>
      <c r="G146" s="12"/>
    </row>
    <row r="147" spans="1:7" s="2" customFormat="1" x14ac:dyDescent="0.25">
      <c r="A147" s="12"/>
      <c r="B147" s="12"/>
      <c r="C147" s="12"/>
      <c r="D147" s="12"/>
      <c r="E147" s="12"/>
      <c r="F147" s="12"/>
      <c r="G147" s="12"/>
    </row>
    <row r="148" spans="1:7" s="2" customFormat="1" x14ac:dyDescent="0.25">
      <c r="A148" s="12"/>
      <c r="B148" s="12"/>
      <c r="C148" s="12"/>
      <c r="D148" s="12"/>
      <c r="E148" s="12"/>
      <c r="F148" s="12"/>
      <c r="G148" s="12"/>
    </row>
    <row r="149" spans="1:7" s="2" customFormat="1" x14ac:dyDescent="0.25">
      <c r="A149" s="12"/>
      <c r="B149" s="12"/>
      <c r="C149" s="12"/>
      <c r="D149" s="12"/>
      <c r="E149" s="12"/>
      <c r="F149" s="12"/>
      <c r="G149" s="12"/>
    </row>
    <row r="150" spans="1:7" s="2" customFormat="1" x14ac:dyDescent="0.25">
      <c r="A150" s="12"/>
      <c r="B150" s="12"/>
      <c r="C150" s="12"/>
      <c r="D150" s="12"/>
      <c r="E150" s="12"/>
      <c r="F150" s="12"/>
      <c r="G150" s="12"/>
    </row>
    <row r="151" spans="1:7" s="2" customFormat="1" x14ac:dyDescent="0.25">
      <c r="A151" s="12"/>
      <c r="B151" s="12"/>
      <c r="C151" s="12"/>
      <c r="D151" s="12"/>
      <c r="E151" s="12"/>
      <c r="F151" s="12"/>
      <c r="G151" s="12"/>
    </row>
    <row r="152" spans="1:7" s="2" customFormat="1" x14ac:dyDescent="0.25">
      <c r="A152" s="12"/>
      <c r="B152" s="12"/>
      <c r="C152" s="12"/>
      <c r="D152" s="12"/>
      <c r="E152" s="12"/>
      <c r="F152" s="12"/>
      <c r="G152" s="12"/>
    </row>
    <row r="153" spans="1:7" s="2" customFormat="1" x14ac:dyDescent="0.25">
      <c r="A153" s="12"/>
      <c r="B153" s="12"/>
      <c r="C153" s="12"/>
      <c r="D153" s="12"/>
      <c r="E153" s="12"/>
      <c r="F153" s="12"/>
      <c r="G153" s="12"/>
    </row>
    <row r="154" spans="1:7" s="2" customFormat="1" x14ac:dyDescent="0.25">
      <c r="A154" s="12"/>
      <c r="B154" s="12"/>
      <c r="C154" s="12"/>
      <c r="D154" s="12"/>
      <c r="E154" s="12"/>
      <c r="F154" s="12"/>
      <c r="G154" s="12"/>
    </row>
    <row r="155" spans="1:7" s="2" customFormat="1" x14ac:dyDescent="0.25">
      <c r="A155" s="12"/>
      <c r="B155" s="12"/>
      <c r="C155" s="12"/>
      <c r="D155" s="12"/>
      <c r="E155" s="12"/>
      <c r="F155" s="12"/>
      <c r="G155" s="12"/>
    </row>
    <row r="156" spans="1:7" s="2" customFormat="1" x14ac:dyDescent="0.25">
      <c r="A156" s="12"/>
      <c r="B156" s="12"/>
      <c r="C156" s="12"/>
      <c r="D156" s="12"/>
      <c r="E156" s="12"/>
      <c r="F156" s="12"/>
      <c r="G156" s="12"/>
    </row>
    <row r="157" spans="1:7" s="2" customFormat="1" x14ac:dyDescent="0.25">
      <c r="A157" s="12"/>
      <c r="B157" s="12"/>
      <c r="C157" s="12"/>
      <c r="D157" s="12"/>
      <c r="E157" s="12"/>
      <c r="F157" s="12"/>
      <c r="G157" s="12"/>
    </row>
    <row r="158" spans="1:7" s="2" customFormat="1" x14ac:dyDescent="0.25">
      <c r="A158" s="12"/>
      <c r="B158" s="12"/>
      <c r="C158" s="12"/>
      <c r="D158" s="12"/>
      <c r="E158" s="12"/>
      <c r="F158" s="12"/>
      <c r="G158" s="12"/>
    </row>
    <row r="159" spans="1:7" s="2" customFormat="1" x14ac:dyDescent="0.25">
      <c r="A159" s="12"/>
      <c r="B159" s="12"/>
      <c r="C159" s="12"/>
      <c r="D159" s="12"/>
      <c r="E159" s="12"/>
      <c r="F159" s="12"/>
      <c r="G159" s="12"/>
    </row>
    <row r="160" spans="1:7" s="2" customFormat="1" x14ac:dyDescent="0.25">
      <c r="A160" s="12"/>
      <c r="B160" s="12"/>
      <c r="C160" s="12"/>
      <c r="D160" s="12"/>
      <c r="E160" s="12"/>
      <c r="F160" s="12"/>
      <c r="G160" s="12"/>
    </row>
    <row r="161" spans="1:7" s="2" customFormat="1" x14ac:dyDescent="0.25">
      <c r="A161" s="12"/>
      <c r="B161" s="12"/>
      <c r="C161" s="12"/>
      <c r="D161" s="12"/>
      <c r="E161" s="12"/>
      <c r="F161" s="12"/>
      <c r="G161" s="12"/>
    </row>
    <row r="162" spans="1:7" s="2" customFormat="1" x14ac:dyDescent="0.25">
      <c r="A162" s="12"/>
      <c r="B162" s="12"/>
      <c r="C162" s="12"/>
      <c r="D162" s="12"/>
      <c r="E162" s="12"/>
      <c r="F162" s="12"/>
      <c r="G162" s="12"/>
    </row>
    <row r="163" spans="1:7" s="2" customFormat="1" x14ac:dyDescent="0.25">
      <c r="A163" s="12"/>
      <c r="B163" s="12"/>
      <c r="C163" s="12"/>
      <c r="D163" s="12"/>
      <c r="E163" s="12"/>
      <c r="F163" s="12"/>
      <c r="G163" s="12"/>
    </row>
    <row r="164" spans="1:7" s="2" customFormat="1" x14ac:dyDescent="0.25">
      <c r="A164" s="12"/>
      <c r="B164" s="12"/>
      <c r="C164" s="12"/>
      <c r="D164" s="12"/>
      <c r="E164" s="12"/>
      <c r="F164" s="12"/>
      <c r="G164" s="12"/>
    </row>
    <row r="165" spans="1:7" s="2" customFormat="1" x14ac:dyDescent="0.25">
      <c r="A165" s="12"/>
      <c r="B165" s="12"/>
      <c r="C165" s="12"/>
      <c r="D165" s="12"/>
      <c r="E165" s="12"/>
      <c r="F165" s="12"/>
      <c r="G165" s="12"/>
    </row>
  </sheetData>
  <mergeCells count="2">
    <mergeCell ref="B2:G2"/>
    <mergeCell ref="B3:G3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2" fitToHeight="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8AFC7-22D4-42CD-844A-02FFC2FB11D1}">
  <sheetPr>
    <pageSetUpPr fitToPage="1"/>
  </sheetPr>
  <dimension ref="A1:G187"/>
  <sheetViews>
    <sheetView zoomScale="115" zoomScaleNormal="115" workbookViewId="0"/>
  </sheetViews>
  <sheetFormatPr defaultRowHeight="15" x14ac:dyDescent="0.25"/>
  <cols>
    <col min="1" max="1" width="18" style="12" customWidth="1"/>
    <col min="2" max="2" width="40.85546875" style="12" customWidth="1"/>
    <col min="3" max="3" width="13.7109375" style="12" bestFit="1" customWidth="1"/>
    <col min="4" max="4" width="8.42578125" style="12" customWidth="1"/>
    <col min="5" max="5" width="12.42578125" style="12" bestFit="1" customWidth="1"/>
    <col min="6" max="6" width="12.85546875" style="12" bestFit="1" customWidth="1"/>
    <col min="7" max="7" width="56" style="12" customWidth="1"/>
    <col min="8" max="16384" width="9.140625" style="12"/>
  </cols>
  <sheetData>
    <row r="1" spans="1:7" s="2" customFormat="1" x14ac:dyDescent="0.25">
      <c r="D1" s="3"/>
      <c r="E1" s="3"/>
      <c r="F1" s="3"/>
      <c r="G1" s="3"/>
    </row>
    <row r="2" spans="1:7" s="2" customFormat="1" x14ac:dyDescent="0.25">
      <c r="A2" s="2" t="s">
        <v>0</v>
      </c>
      <c r="B2" s="16" t="s">
        <v>20</v>
      </c>
      <c r="C2" s="16"/>
      <c r="D2" s="16"/>
      <c r="E2" s="16"/>
      <c r="F2" s="16"/>
      <c r="G2" s="16"/>
    </row>
    <row r="3" spans="1:7" s="2" customFormat="1" x14ac:dyDescent="0.25">
      <c r="A3" s="2" t="s">
        <v>1</v>
      </c>
      <c r="B3" s="17" t="s">
        <v>351</v>
      </c>
      <c r="C3" s="17"/>
      <c r="D3" s="17"/>
      <c r="E3" s="17"/>
      <c r="F3" s="17"/>
      <c r="G3" s="17"/>
    </row>
    <row r="4" spans="1:7" s="2" customFormat="1" x14ac:dyDescent="0.25">
      <c r="A4" s="2" t="s">
        <v>2</v>
      </c>
      <c r="B4" s="4">
        <v>45866</v>
      </c>
      <c r="D4" s="3"/>
      <c r="E4" s="3"/>
      <c r="F4" s="3"/>
      <c r="G4" s="3"/>
    </row>
    <row r="5" spans="1:7" s="2" customFormat="1" x14ac:dyDescent="0.25">
      <c r="A5" s="2" t="s">
        <v>3</v>
      </c>
      <c r="B5" s="2" t="s">
        <v>4</v>
      </c>
      <c r="D5" s="3"/>
      <c r="E5" s="3"/>
      <c r="F5" s="3"/>
      <c r="G5" s="3"/>
    </row>
    <row r="6" spans="1:7" s="2" customFormat="1" x14ac:dyDescent="0.25">
      <c r="D6" s="3"/>
      <c r="E6" s="3"/>
      <c r="F6" s="3"/>
      <c r="G6" s="3"/>
    </row>
    <row r="7" spans="1:7" s="2" customFormat="1" x14ac:dyDescent="0.25">
      <c r="A7" s="5" t="s">
        <v>5</v>
      </c>
      <c r="B7" s="5" t="s">
        <v>306</v>
      </c>
      <c r="C7" s="6" t="s">
        <v>305</v>
      </c>
      <c r="D7" s="6" t="s">
        <v>304</v>
      </c>
      <c r="E7" s="6" t="s">
        <v>303</v>
      </c>
      <c r="F7" s="6" t="s">
        <v>302</v>
      </c>
      <c r="G7" s="7" t="s">
        <v>6</v>
      </c>
    </row>
    <row r="8" spans="1:7" s="2" customFormat="1" ht="45" x14ac:dyDescent="0.25">
      <c r="A8" s="2" t="str">
        <f>"WL-"&amp;Tabulka1567[[#This Row],[Kam]]</f>
        <v>WL-0.M1</v>
      </c>
      <c r="B8" s="11" t="s">
        <v>358</v>
      </c>
      <c r="C8" s="3" t="s">
        <v>300</v>
      </c>
      <c r="D8" s="3">
        <v>20</v>
      </c>
      <c r="E8" s="3" t="s">
        <v>347</v>
      </c>
      <c r="F8" s="3" t="s">
        <v>242</v>
      </c>
      <c r="G8" s="11"/>
    </row>
    <row r="9" spans="1:7" s="2" customFormat="1" ht="45" x14ac:dyDescent="0.25">
      <c r="A9" s="2" t="str">
        <f>"WL-"&amp;Tabulka1567[[#This Row],[Kam]]</f>
        <v>WL-0.M2</v>
      </c>
      <c r="B9" s="11" t="s">
        <v>358</v>
      </c>
      <c r="C9" s="3" t="s">
        <v>300</v>
      </c>
      <c r="D9" s="3">
        <v>20</v>
      </c>
      <c r="E9" s="3" t="s">
        <v>347</v>
      </c>
      <c r="F9" s="3" t="s">
        <v>243</v>
      </c>
      <c r="G9" s="11"/>
    </row>
    <row r="10" spans="1:7" s="2" customFormat="1" ht="45" x14ac:dyDescent="0.25">
      <c r="A10" s="2" t="str">
        <f>"WL-"&amp;Tabulka1567[[#This Row],[Kam]]</f>
        <v>WL-0.M3</v>
      </c>
      <c r="B10" s="11" t="s">
        <v>358</v>
      </c>
      <c r="C10" s="3" t="s">
        <v>300</v>
      </c>
      <c r="D10" s="3">
        <v>20</v>
      </c>
      <c r="E10" s="3" t="s">
        <v>347</v>
      </c>
      <c r="F10" s="3" t="s">
        <v>244</v>
      </c>
      <c r="G10" s="11"/>
    </row>
    <row r="11" spans="1:7" s="2" customFormat="1" ht="45" x14ac:dyDescent="0.25">
      <c r="A11" s="2" t="str">
        <f>"WL-"&amp;Tabulka1567[[#This Row],[Kam]]</f>
        <v>WL-0.M4</v>
      </c>
      <c r="B11" s="11" t="s">
        <v>358</v>
      </c>
      <c r="C11" s="3" t="s">
        <v>300</v>
      </c>
      <c r="D11" s="3">
        <v>20</v>
      </c>
      <c r="E11" s="3" t="s">
        <v>347</v>
      </c>
      <c r="F11" s="3" t="s">
        <v>245</v>
      </c>
      <c r="G11" s="11"/>
    </row>
    <row r="12" spans="1:7" s="2" customFormat="1" ht="45" x14ac:dyDescent="0.25">
      <c r="A12" s="2" t="str">
        <f>"WL-"&amp;Tabulka1567[[#This Row],[Kam]]</f>
        <v>WL-0.M5</v>
      </c>
      <c r="B12" s="11" t="s">
        <v>358</v>
      </c>
      <c r="C12" s="3" t="s">
        <v>300</v>
      </c>
      <c r="D12" s="3">
        <v>20</v>
      </c>
      <c r="E12" s="3" t="s">
        <v>347</v>
      </c>
      <c r="F12" s="3" t="s">
        <v>246</v>
      </c>
      <c r="G12" s="11"/>
    </row>
    <row r="13" spans="1:7" s="2" customFormat="1" ht="45" x14ac:dyDescent="0.25">
      <c r="A13" s="2" t="str">
        <f>"WL-"&amp;Tabulka1567[[#This Row],[Kam]]</f>
        <v>WL-0.M6</v>
      </c>
      <c r="B13" s="11" t="s">
        <v>358</v>
      </c>
      <c r="C13" s="3" t="s">
        <v>300</v>
      </c>
      <c r="D13" s="3">
        <v>20</v>
      </c>
      <c r="E13" s="3" t="s">
        <v>347</v>
      </c>
      <c r="F13" s="3" t="s">
        <v>247</v>
      </c>
      <c r="G13" s="11"/>
    </row>
    <row r="14" spans="1:7" s="2" customFormat="1" ht="45" x14ac:dyDescent="0.25">
      <c r="A14" s="2" t="str">
        <f>"WL-"&amp;Tabulka1567[[#This Row],[Kam]]</f>
        <v>WL-0.M7</v>
      </c>
      <c r="B14" s="11" t="s">
        <v>358</v>
      </c>
      <c r="C14" s="3" t="s">
        <v>300</v>
      </c>
      <c r="D14" s="3">
        <v>20</v>
      </c>
      <c r="E14" s="3" t="s">
        <v>347</v>
      </c>
      <c r="F14" s="3" t="s">
        <v>248</v>
      </c>
      <c r="G14" s="11"/>
    </row>
    <row r="15" spans="1:7" s="2" customFormat="1" ht="45" x14ac:dyDescent="0.25">
      <c r="A15" s="2" t="str">
        <f>"WL-"&amp;Tabulka1567[[#This Row],[Kam]]</f>
        <v>WL-0.M8</v>
      </c>
      <c r="B15" s="11" t="s">
        <v>358</v>
      </c>
      <c r="C15" s="3" t="s">
        <v>300</v>
      </c>
      <c r="D15" s="3">
        <v>20</v>
      </c>
      <c r="E15" s="3" t="s">
        <v>347</v>
      </c>
      <c r="F15" s="3" t="s">
        <v>249</v>
      </c>
      <c r="G15" s="11"/>
    </row>
    <row r="16" spans="1:7" s="2" customFormat="1" ht="45" x14ac:dyDescent="0.25">
      <c r="A16" s="2" t="str">
        <f>"WL-"&amp;Tabulka1567[[#This Row],[Kam]]</f>
        <v>WL-0.M9</v>
      </c>
      <c r="B16" s="11" t="s">
        <v>358</v>
      </c>
      <c r="C16" s="3" t="s">
        <v>300</v>
      </c>
      <c r="D16" s="3">
        <v>20</v>
      </c>
      <c r="E16" s="3" t="s">
        <v>347</v>
      </c>
      <c r="F16" s="3" t="s">
        <v>250</v>
      </c>
      <c r="G16" s="11"/>
    </row>
    <row r="17" spans="1:7" s="2" customFormat="1" ht="45" x14ac:dyDescent="0.25">
      <c r="A17" s="2" t="str">
        <f>"WL-"&amp;Tabulka1567[[#This Row],[Kam]]</f>
        <v>WL-0.M10</v>
      </c>
      <c r="B17" s="11" t="s">
        <v>358</v>
      </c>
      <c r="C17" s="3" t="s">
        <v>300</v>
      </c>
      <c r="D17" s="3">
        <v>20</v>
      </c>
      <c r="E17" s="3" t="s">
        <v>347</v>
      </c>
      <c r="F17" s="3" t="s">
        <v>251</v>
      </c>
      <c r="G17" s="11"/>
    </row>
    <row r="18" spans="1:7" s="2" customFormat="1" ht="45" x14ac:dyDescent="0.25">
      <c r="A18" s="2" t="str">
        <f>"WL-"&amp;Tabulka1567[[#This Row],[Kam]]</f>
        <v>WL-0.M11</v>
      </c>
      <c r="B18" s="11" t="s">
        <v>358</v>
      </c>
      <c r="C18" s="3" t="s">
        <v>300</v>
      </c>
      <c r="D18" s="3">
        <v>20</v>
      </c>
      <c r="E18" s="3" t="s">
        <v>347</v>
      </c>
      <c r="F18" s="3" t="s">
        <v>252</v>
      </c>
      <c r="G18" s="11"/>
    </row>
    <row r="19" spans="1:7" s="2" customFormat="1" ht="45" x14ac:dyDescent="0.25">
      <c r="A19" s="2" t="str">
        <f>"WL-"&amp;Tabulka1567[[#This Row],[Kam]]</f>
        <v>WL-0.EX1</v>
      </c>
      <c r="B19" s="11" t="s">
        <v>358</v>
      </c>
      <c r="C19" s="3" t="s">
        <v>299</v>
      </c>
      <c r="D19" s="3">
        <v>20</v>
      </c>
      <c r="E19" s="3" t="s">
        <v>347</v>
      </c>
      <c r="F19" s="3" t="s">
        <v>269</v>
      </c>
      <c r="G19" s="11"/>
    </row>
    <row r="20" spans="1:7" s="2" customFormat="1" ht="45" x14ac:dyDescent="0.25">
      <c r="A20" s="2" t="str">
        <f>"WL-"&amp;Tabulka1567[[#This Row],[Kam]]</f>
        <v>WL-0.EX2</v>
      </c>
      <c r="B20" s="11" t="s">
        <v>358</v>
      </c>
      <c r="C20" s="3" t="s">
        <v>299</v>
      </c>
      <c r="D20" s="3">
        <v>20</v>
      </c>
      <c r="E20" s="3" t="s">
        <v>269</v>
      </c>
      <c r="F20" s="3" t="s">
        <v>270</v>
      </c>
      <c r="G20" s="11"/>
    </row>
    <row r="21" spans="1:7" s="2" customFormat="1" ht="45" x14ac:dyDescent="0.25">
      <c r="A21" s="2" t="str">
        <f>"WL-"&amp;Tabulka1567[[#This Row],[Kam]]</f>
        <v>WL-0.EX3</v>
      </c>
      <c r="B21" s="11" t="s">
        <v>358</v>
      </c>
      <c r="C21" s="3" t="s">
        <v>299</v>
      </c>
      <c r="D21" s="3">
        <v>20</v>
      </c>
      <c r="E21" s="3" t="s">
        <v>270</v>
      </c>
      <c r="F21" s="3" t="s">
        <v>271</v>
      </c>
      <c r="G21" s="11"/>
    </row>
    <row r="22" spans="1:7" s="2" customFormat="1" ht="45" x14ac:dyDescent="0.25">
      <c r="A22" s="2" t="str">
        <f>"WS-"&amp;Tabulka1567[[#This Row],[Kam]]</f>
        <v>WS-0.T0</v>
      </c>
      <c r="B22" s="11" t="s">
        <v>356</v>
      </c>
      <c r="C22" s="3" t="s">
        <v>308</v>
      </c>
      <c r="D22" s="3">
        <v>20</v>
      </c>
      <c r="E22" s="3" t="s">
        <v>348</v>
      </c>
      <c r="F22" s="3" t="s">
        <v>238</v>
      </c>
      <c r="G22" s="11"/>
    </row>
    <row r="23" spans="1:7" s="2" customFormat="1" ht="45" x14ac:dyDescent="0.25">
      <c r="A23" s="2" t="str">
        <f>"WS-"&amp;Tabulka1567[[#This Row],[Kam]]</f>
        <v>WS-0.T1</v>
      </c>
      <c r="B23" s="11" t="s">
        <v>356</v>
      </c>
      <c r="C23" s="3" t="s">
        <v>308</v>
      </c>
      <c r="D23" s="3">
        <v>20</v>
      </c>
      <c r="E23" s="3" t="s">
        <v>348</v>
      </c>
      <c r="F23" s="3" t="s">
        <v>218</v>
      </c>
      <c r="G23" s="11"/>
    </row>
    <row r="24" spans="1:7" s="2" customFormat="1" ht="45" x14ac:dyDescent="0.25">
      <c r="A24" s="2" t="str">
        <f>"WS-"&amp;Tabulka1567[[#This Row],[Kam]]</f>
        <v>WS-0.T2</v>
      </c>
      <c r="B24" s="11" t="s">
        <v>356</v>
      </c>
      <c r="C24" s="3" t="s">
        <v>308</v>
      </c>
      <c r="D24" s="3">
        <v>20</v>
      </c>
      <c r="E24" s="3" t="s">
        <v>348</v>
      </c>
      <c r="F24" s="3" t="s">
        <v>219</v>
      </c>
      <c r="G24" s="11"/>
    </row>
    <row r="25" spans="1:7" s="2" customFormat="1" ht="45" x14ac:dyDescent="0.25">
      <c r="A25" s="2" t="str">
        <f>"WS-"&amp;Tabulka1567[[#This Row],[Kam]]</f>
        <v>WS-0.T3</v>
      </c>
      <c r="B25" s="11" t="s">
        <v>356</v>
      </c>
      <c r="C25" s="3" t="s">
        <v>308</v>
      </c>
      <c r="D25" s="3">
        <v>20</v>
      </c>
      <c r="E25" s="3" t="s">
        <v>348</v>
      </c>
      <c r="F25" s="3" t="s">
        <v>220</v>
      </c>
      <c r="G25" s="11"/>
    </row>
    <row r="26" spans="1:7" s="2" customFormat="1" ht="45" x14ac:dyDescent="0.25">
      <c r="A26" s="2" t="str">
        <f>"WS-"&amp;Tabulka1567[[#This Row],[Kam]]</f>
        <v>WS-0.T4</v>
      </c>
      <c r="B26" s="11" t="s">
        <v>356</v>
      </c>
      <c r="C26" s="3" t="s">
        <v>308</v>
      </c>
      <c r="D26" s="3">
        <v>20</v>
      </c>
      <c r="E26" s="3" t="s">
        <v>348</v>
      </c>
      <c r="F26" s="3" t="s">
        <v>221</v>
      </c>
      <c r="G26" s="11"/>
    </row>
    <row r="27" spans="1:7" s="2" customFormat="1" ht="45" x14ac:dyDescent="0.25">
      <c r="A27" s="2" t="str">
        <f>"WS-"&amp;Tabulka1567[[#This Row],[Kam]]</f>
        <v>WS-0.T5</v>
      </c>
      <c r="B27" s="11" t="s">
        <v>356</v>
      </c>
      <c r="C27" s="3" t="s">
        <v>308</v>
      </c>
      <c r="D27" s="3">
        <v>20</v>
      </c>
      <c r="E27" s="3" t="s">
        <v>348</v>
      </c>
      <c r="F27" s="3" t="s">
        <v>222</v>
      </c>
      <c r="G27" s="11"/>
    </row>
    <row r="28" spans="1:7" s="2" customFormat="1" ht="45" x14ac:dyDescent="0.25">
      <c r="A28" s="2" t="str">
        <f>"WS-"&amp;Tabulka1567[[#This Row],[Kam]]</f>
        <v>WS-0.T6</v>
      </c>
      <c r="B28" s="11" t="s">
        <v>356</v>
      </c>
      <c r="C28" s="3" t="s">
        <v>308</v>
      </c>
      <c r="D28" s="3">
        <v>20</v>
      </c>
      <c r="E28" s="3" t="s">
        <v>348</v>
      </c>
      <c r="F28" s="3" t="s">
        <v>223</v>
      </c>
      <c r="G28" s="11"/>
    </row>
    <row r="29" spans="1:7" s="2" customFormat="1" ht="45" x14ac:dyDescent="0.25">
      <c r="A29" s="2" t="str">
        <f>"WS-"&amp;Tabulka1567[[#This Row],[Kam]]</f>
        <v>WS-0.T7</v>
      </c>
      <c r="B29" s="11" t="s">
        <v>356</v>
      </c>
      <c r="C29" s="3" t="s">
        <v>308</v>
      </c>
      <c r="D29" s="3">
        <v>20</v>
      </c>
      <c r="E29" s="3" t="s">
        <v>348</v>
      </c>
      <c r="F29" s="3" t="s">
        <v>224</v>
      </c>
      <c r="G29" s="11"/>
    </row>
    <row r="30" spans="1:7" s="2" customFormat="1" ht="45" x14ac:dyDescent="0.25">
      <c r="A30" s="2" t="str">
        <f>"WS-"&amp;Tabulka1567[[#This Row],[Kam]]</f>
        <v>WS-0.T8</v>
      </c>
      <c r="B30" s="11" t="s">
        <v>356</v>
      </c>
      <c r="C30" s="3" t="s">
        <v>308</v>
      </c>
      <c r="D30" s="3">
        <v>20</v>
      </c>
      <c r="E30" s="3" t="s">
        <v>348</v>
      </c>
      <c r="F30" s="3" t="s">
        <v>225</v>
      </c>
      <c r="G30" s="11"/>
    </row>
    <row r="31" spans="1:7" s="2" customFormat="1" ht="45" x14ac:dyDescent="0.25">
      <c r="A31" s="2" t="str">
        <f>"WS-"&amp;Tabulka1567[[#This Row],[Kam]]</f>
        <v>WS-0.T9</v>
      </c>
      <c r="B31" s="11" t="s">
        <v>356</v>
      </c>
      <c r="C31" s="3" t="s">
        <v>308</v>
      </c>
      <c r="D31" s="3">
        <v>20</v>
      </c>
      <c r="E31" s="3" t="s">
        <v>348</v>
      </c>
      <c r="F31" s="3" t="s">
        <v>226</v>
      </c>
      <c r="G31" s="11"/>
    </row>
    <row r="32" spans="1:7" s="2" customFormat="1" ht="45" x14ac:dyDescent="0.25">
      <c r="A32" s="2" t="str">
        <f>"WS-"&amp;Tabulka1567[[#This Row],[Kam]]</f>
        <v>WS-0.T10</v>
      </c>
      <c r="B32" s="11" t="s">
        <v>356</v>
      </c>
      <c r="C32" s="3" t="s">
        <v>308</v>
      </c>
      <c r="D32" s="3">
        <v>20</v>
      </c>
      <c r="E32" s="3" t="s">
        <v>348</v>
      </c>
      <c r="F32" s="3" t="s">
        <v>227</v>
      </c>
      <c r="G32" s="11"/>
    </row>
    <row r="33" spans="1:7" s="2" customFormat="1" ht="45" x14ac:dyDescent="0.25">
      <c r="A33" s="2" t="str">
        <f>"WS-"&amp;Tabulka1567[[#This Row],[Kam]]</f>
        <v>WS-0.T11</v>
      </c>
      <c r="B33" s="11" t="s">
        <v>356</v>
      </c>
      <c r="C33" s="3" t="s">
        <v>308</v>
      </c>
      <c r="D33" s="3">
        <v>20</v>
      </c>
      <c r="E33" s="3" t="s">
        <v>348</v>
      </c>
      <c r="F33" s="3" t="s">
        <v>228</v>
      </c>
      <c r="G33" s="11"/>
    </row>
    <row r="34" spans="1:7" s="2" customFormat="1" ht="45" x14ac:dyDescent="0.25">
      <c r="A34" s="2" t="str">
        <f>"WS-"&amp;Tabulka1567[[#This Row],[Kam]]</f>
        <v>WS-0.T12</v>
      </c>
      <c r="B34" s="11" t="s">
        <v>356</v>
      </c>
      <c r="C34" s="3" t="s">
        <v>308</v>
      </c>
      <c r="D34" s="3">
        <v>20</v>
      </c>
      <c r="E34" s="3" t="s">
        <v>348</v>
      </c>
      <c r="F34" s="3" t="s">
        <v>229</v>
      </c>
      <c r="G34" s="11"/>
    </row>
    <row r="35" spans="1:7" s="2" customFormat="1" ht="45" x14ac:dyDescent="0.25">
      <c r="A35" s="2" t="str">
        <f>"WS-"&amp;Tabulka1567[[#This Row],[Kam]]</f>
        <v>WS-0.T13</v>
      </c>
      <c r="B35" s="11" t="s">
        <v>356</v>
      </c>
      <c r="C35" s="3" t="s">
        <v>308</v>
      </c>
      <c r="D35" s="3">
        <v>20</v>
      </c>
      <c r="E35" s="3" t="s">
        <v>348</v>
      </c>
      <c r="F35" s="3" t="s">
        <v>230</v>
      </c>
      <c r="G35" s="11"/>
    </row>
    <row r="36" spans="1:7" s="2" customFormat="1" ht="45" x14ac:dyDescent="0.25">
      <c r="A36" s="2" t="str">
        <f>"WS-"&amp;Tabulka1567[[#This Row],[Kam]]</f>
        <v>WS-0.T14</v>
      </c>
      <c r="B36" s="11" t="s">
        <v>356</v>
      </c>
      <c r="C36" s="3" t="s">
        <v>308</v>
      </c>
      <c r="D36" s="3">
        <v>20</v>
      </c>
      <c r="E36" s="3" t="s">
        <v>348</v>
      </c>
      <c r="F36" s="3" t="s">
        <v>231</v>
      </c>
      <c r="G36" s="11"/>
    </row>
    <row r="37" spans="1:7" s="2" customFormat="1" ht="45" x14ac:dyDescent="0.25">
      <c r="A37" s="2" t="str">
        <f>"WS-"&amp;Tabulka1567[[#This Row],[Kam]]</f>
        <v>WS-0.T15</v>
      </c>
      <c r="B37" s="11" t="s">
        <v>356</v>
      </c>
      <c r="C37" s="3" t="s">
        <v>308</v>
      </c>
      <c r="D37" s="3">
        <v>20</v>
      </c>
      <c r="E37" s="3" t="s">
        <v>348</v>
      </c>
      <c r="F37" s="3" t="s">
        <v>232</v>
      </c>
      <c r="G37" s="11"/>
    </row>
    <row r="38" spans="1:7" s="2" customFormat="1" ht="45" x14ac:dyDescent="0.25">
      <c r="A38" s="2" t="str">
        <f>"WS-"&amp;Tabulka1567[[#This Row],[Kam]]</f>
        <v>WS-0.T16</v>
      </c>
      <c r="B38" s="11" t="s">
        <v>356</v>
      </c>
      <c r="C38" s="3" t="s">
        <v>308</v>
      </c>
      <c r="D38" s="3">
        <v>20</v>
      </c>
      <c r="E38" s="3" t="s">
        <v>348</v>
      </c>
      <c r="F38" s="3" t="s">
        <v>233</v>
      </c>
      <c r="G38" s="11"/>
    </row>
    <row r="39" spans="1:7" s="2" customFormat="1" ht="45" x14ac:dyDescent="0.25">
      <c r="A39" s="2" t="str">
        <f>"WS-"&amp;Tabulka1567[[#This Row],[Kam]]</f>
        <v>WS-0.T17</v>
      </c>
      <c r="B39" s="11" t="s">
        <v>356</v>
      </c>
      <c r="C39" s="3" t="s">
        <v>308</v>
      </c>
      <c r="D39" s="3">
        <v>20</v>
      </c>
      <c r="E39" s="3" t="s">
        <v>348</v>
      </c>
      <c r="F39" s="3" t="s">
        <v>234</v>
      </c>
      <c r="G39" s="11"/>
    </row>
    <row r="40" spans="1:7" s="2" customFormat="1" ht="45" x14ac:dyDescent="0.25">
      <c r="A40" s="2" t="str">
        <f>"WS-"&amp;Tabulka1567[[#This Row],[Kam]]</f>
        <v>WS-0.T18</v>
      </c>
      <c r="B40" s="11" t="s">
        <v>356</v>
      </c>
      <c r="C40" s="3" t="s">
        <v>308</v>
      </c>
      <c r="D40" s="3">
        <v>20</v>
      </c>
      <c r="E40" s="3" t="s">
        <v>348</v>
      </c>
      <c r="F40" s="3" t="s">
        <v>235</v>
      </c>
      <c r="G40" s="11"/>
    </row>
    <row r="41" spans="1:7" s="2" customFormat="1" ht="45" x14ac:dyDescent="0.25">
      <c r="A41" s="2" t="str">
        <f>"WS-"&amp;Tabulka1567[[#This Row],[Kam]]</f>
        <v>WS-0.T19</v>
      </c>
      <c r="B41" s="11" t="s">
        <v>356</v>
      </c>
      <c r="C41" s="3" t="s">
        <v>308</v>
      </c>
      <c r="D41" s="3">
        <v>20</v>
      </c>
      <c r="E41" s="3" t="s">
        <v>348</v>
      </c>
      <c r="F41" s="3" t="s">
        <v>236</v>
      </c>
      <c r="G41" s="11"/>
    </row>
    <row r="42" spans="1:7" s="2" customFormat="1" ht="45" x14ac:dyDescent="0.25">
      <c r="A42" s="2" t="str">
        <f>"WS-"&amp;Tabulka1567[[#This Row],[Kam]]</f>
        <v>WS-0.T20</v>
      </c>
      <c r="B42" s="11" t="s">
        <v>356</v>
      </c>
      <c r="C42" s="3" t="s">
        <v>308</v>
      </c>
      <c r="D42" s="3">
        <v>20</v>
      </c>
      <c r="E42" s="3" t="s">
        <v>348</v>
      </c>
      <c r="F42" s="3" t="s">
        <v>237</v>
      </c>
      <c r="G42" s="11"/>
    </row>
    <row r="43" spans="1:7" s="2" customFormat="1" ht="45" x14ac:dyDescent="0.25">
      <c r="A43" s="2" t="str">
        <f>"WS-"&amp;Tabulka1567[[#This Row],[Kam]]</f>
        <v>WS-0.P1</v>
      </c>
      <c r="B43" s="11" t="s">
        <v>356</v>
      </c>
      <c r="C43" s="3" t="s">
        <v>307</v>
      </c>
      <c r="D43" s="3">
        <v>20</v>
      </c>
      <c r="E43" s="3" t="s">
        <v>348</v>
      </c>
      <c r="F43" s="3" t="s">
        <v>239</v>
      </c>
      <c r="G43" s="11"/>
    </row>
    <row r="44" spans="1:7" s="2" customFormat="1" ht="45" x14ac:dyDescent="0.25">
      <c r="A44" s="2" t="str">
        <f>"WS-"&amp;Tabulka1567[[#This Row],[Kam]]</f>
        <v>WS-0.P2</v>
      </c>
      <c r="B44" s="11" t="s">
        <v>356</v>
      </c>
      <c r="C44" s="3" t="s">
        <v>307</v>
      </c>
      <c r="D44" s="3">
        <v>20</v>
      </c>
      <c r="E44" s="3" t="s">
        <v>348</v>
      </c>
      <c r="F44" s="3" t="s">
        <v>240</v>
      </c>
      <c r="G44" s="11"/>
    </row>
    <row r="45" spans="1:7" s="2" customFormat="1" ht="45" x14ac:dyDescent="0.25">
      <c r="A45" s="2" t="str">
        <f>"WS-"&amp;Tabulka1567[[#This Row],[Kam]]</f>
        <v>WS-0.P3</v>
      </c>
      <c r="B45" s="11" t="s">
        <v>356</v>
      </c>
      <c r="C45" s="3" t="s">
        <v>307</v>
      </c>
      <c r="D45" s="3">
        <v>20</v>
      </c>
      <c r="E45" s="3" t="s">
        <v>348</v>
      </c>
      <c r="F45" s="3" t="s">
        <v>241</v>
      </c>
      <c r="G45" s="11"/>
    </row>
    <row r="46" spans="1:7" s="2" customFormat="1" ht="45" x14ac:dyDescent="0.25">
      <c r="A46" s="2" t="str">
        <f>"WS-"&amp;Tabulka1567[[#This Row],[Kam]]</f>
        <v>WS-0.M1</v>
      </c>
      <c r="B46" s="11" t="s">
        <v>356</v>
      </c>
      <c r="C46" s="3" t="s">
        <v>307</v>
      </c>
      <c r="D46" s="3">
        <v>20</v>
      </c>
      <c r="E46" s="3" t="s">
        <v>348</v>
      </c>
      <c r="F46" s="3" t="s">
        <v>242</v>
      </c>
      <c r="G46" s="11"/>
    </row>
    <row r="47" spans="1:7" s="2" customFormat="1" ht="45" x14ac:dyDescent="0.25">
      <c r="A47" s="2" t="str">
        <f>"WS-"&amp;Tabulka1567[[#This Row],[Kam]]</f>
        <v>WS-0.M2</v>
      </c>
      <c r="B47" s="11" t="s">
        <v>356</v>
      </c>
      <c r="C47" s="3" t="s">
        <v>307</v>
      </c>
      <c r="D47" s="3">
        <v>20</v>
      </c>
      <c r="E47" s="3" t="s">
        <v>348</v>
      </c>
      <c r="F47" s="3" t="s">
        <v>243</v>
      </c>
      <c r="G47" s="11"/>
    </row>
    <row r="48" spans="1:7" s="2" customFormat="1" ht="45" x14ac:dyDescent="0.25">
      <c r="A48" s="2" t="str">
        <f>"WS-"&amp;Tabulka1567[[#This Row],[Kam]]</f>
        <v>WS-0.M3</v>
      </c>
      <c r="B48" s="11" t="s">
        <v>356</v>
      </c>
      <c r="C48" s="3" t="s">
        <v>307</v>
      </c>
      <c r="D48" s="3">
        <v>20</v>
      </c>
      <c r="E48" s="3" t="s">
        <v>348</v>
      </c>
      <c r="F48" s="3" t="s">
        <v>244</v>
      </c>
      <c r="G48" s="11"/>
    </row>
    <row r="49" spans="1:7" s="2" customFormat="1" ht="45" x14ac:dyDescent="0.25">
      <c r="A49" s="2" t="str">
        <f>"WS-"&amp;Tabulka1567[[#This Row],[Kam]]</f>
        <v>WS-0.M4</v>
      </c>
      <c r="B49" s="11" t="s">
        <v>356</v>
      </c>
      <c r="C49" s="3" t="s">
        <v>307</v>
      </c>
      <c r="D49" s="3">
        <v>20</v>
      </c>
      <c r="E49" s="3" t="s">
        <v>348</v>
      </c>
      <c r="F49" s="3" t="s">
        <v>245</v>
      </c>
      <c r="G49" s="11"/>
    </row>
    <row r="50" spans="1:7" s="2" customFormat="1" ht="45" x14ac:dyDescent="0.25">
      <c r="A50" s="2" t="str">
        <f>"WS-"&amp;Tabulka1567[[#This Row],[Kam]]</f>
        <v>WS-0.M5</v>
      </c>
      <c r="B50" s="11" t="s">
        <v>356</v>
      </c>
      <c r="C50" s="3" t="s">
        <v>307</v>
      </c>
      <c r="D50" s="3">
        <v>20</v>
      </c>
      <c r="E50" s="3" t="s">
        <v>348</v>
      </c>
      <c r="F50" s="3" t="s">
        <v>246</v>
      </c>
      <c r="G50" s="11"/>
    </row>
    <row r="51" spans="1:7" s="2" customFormat="1" ht="45" x14ac:dyDescent="0.25">
      <c r="A51" s="2" t="str">
        <f>"WS-"&amp;Tabulka1567[[#This Row],[Kam]]</f>
        <v>WS-0.M6</v>
      </c>
      <c r="B51" s="11" t="s">
        <v>356</v>
      </c>
      <c r="C51" s="3" t="s">
        <v>307</v>
      </c>
      <c r="D51" s="3">
        <v>20</v>
      </c>
      <c r="E51" s="3" t="s">
        <v>348</v>
      </c>
      <c r="F51" s="3" t="s">
        <v>247</v>
      </c>
      <c r="G51" s="11"/>
    </row>
    <row r="52" spans="1:7" s="2" customFormat="1" ht="45" x14ac:dyDescent="0.25">
      <c r="A52" s="2" t="str">
        <f>"WS-"&amp;Tabulka1567[[#This Row],[Kam]]</f>
        <v>WS-0.M7</v>
      </c>
      <c r="B52" s="11" t="s">
        <v>356</v>
      </c>
      <c r="C52" s="3" t="s">
        <v>307</v>
      </c>
      <c r="D52" s="3">
        <v>20</v>
      </c>
      <c r="E52" s="3" t="s">
        <v>348</v>
      </c>
      <c r="F52" s="3" t="s">
        <v>248</v>
      </c>
      <c r="G52" s="11"/>
    </row>
    <row r="53" spans="1:7" s="2" customFormat="1" ht="45" x14ac:dyDescent="0.25">
      <c r="A53" s="2" t="str">
        <f>"WS-"&amp;Tabulka1567[[#This Row],[Kam]]</f>
        <v>WS-0.M8</v>
      </c>
      <c r="B53" s="11" t="s">
        <v>356</v>
      </c>
      <c r="C53" s="3" t="s">
        <v>307</v>
      </c>
      <c r="D53" s="3">
        <v>20</v>
      </c>
      <c r="E53" s="3" t="s">
        <v>348</v>
      </c>
      <c r="F53" s="3" t="s">
        <v>249</v>
      </c>
      <c r="G53" s="11"/>
    </row>
    <row r="54" spans="1:7" s="2" customFormat="1" ht="45" x14ac:dyDescent="0.25">
      <c r="A54" s="2" t="str">
        <f>"WS-"&amp;Tabulka1567[[#This Row],[Kam]]</f>
        <v>WS-0.M9</v>
      </c>
      <c r="B54" s="11" t="s">
        <v>356</v>
      </c>
      <c r="C54" s="3" t="s">
        <v>307</v>
      </c>
      <c r="D54" s="3">
        <v>20</v>
      </c>
      <c r="E54" s="3" t="s">
        <v>348</v>
      </c>
      <c r="F54" s="3" t="s">
        <v>250</v>
      </c>
      <c r="G54" s="11"/>
    </row>
    <row r="55" spans="1:7" s="2" customFormat="1" ht="45" x14ac:dyDescent="0.25">
      <c r="A55" s="2" t="str">
        <f>"WS-"&amp;Tabulka1567[[#This Row],[Kam]]</f>
        <v>WS-0.M10</v>
      </c>
      <c r="B55" s="11" t="s">
        <v>356</v>
      </c>
      <c r="C55" s="3" t="s">
        <v>307</v>
      </c>
      <c r="D55" s="3">
        <v>20</v>
      </c>
      <c r="E55" s="3" t="s">
        <v>348</v>
      </c>
      <c r="F55" s="3" t="s">
        <v>251</v>
      </c>
      <c r="G55" s="11"/>
    </row>
    <row r="56" spans="1:7" s="2" customFormat="1" ht="45" x14ac:dyDescent="0.25">
      <c r="A56" s="2" t="str">
        <f>"WS-"&amp;Tabulka1567[[#This Row],[Kam]]</f>
        <v>WS-0.M11</v>
      </c>
      <c r="B56" s="11" t="s">
        <v>356</v>
      </c>
      <c r="C56" s="3" t="s">
        <v>307</v>
      </c>
      <c r="D56" s="3">
        <v>20</v>
      </c>
      <c r="E56" s="3" t="s">
        <v>348</v>
      </c>
      <c r="F56" s="3" t="s">
        <v>252</v>
      </c>
      <c r="G56" s="11"/>
    </row>
    <row r="57" spans="1:7" s="2" customFormat="1" ht="45" x14ac:dyDescent="0.25">
      <c r="A57" s="2" t="str">
        <f>"WS-"&amp;Tabulka1567[[#This Row],[Kam]]</f>
        <v>WS-0.Y1</v>
      </c>
      <c r="B57" s="11" t="s">
        <v>356</v>
      </c>
      <c r="C57" s="3" t="s">
        <v>307</v>
      </c>
      <c r="D57" s="3">
        <v>20</v>
      </c>
      <c r="E57" s="3" t="s">
        <v>348</v>
      </c>
      <c r="F57" s="3" t="s">
        <v>253</v>
      </c>
      <c r="G57" s="11"/>
    </row>
    <row r="58" spans="1:7" s="2" customFormat="1" ht="45" x14ac:dyDescent="0.25">
      <c r="A58" s="2" t="str">
        <f>"WS-"&amp;Tabulka1567[[#This Row],[Kam]]</f>
        <v>WS-0.Y2</v>
      </c>
      <c r="B58" s="11" t="s">
        <v>356</v>
      </c>
      <c r="C58" s="3" t="s">
        <v>307</v>
      </c>
      <c r="D58" s="3">
        <v>20</v>
      </c>
      <c r="E58" s="3" t="s">
        <v>348</v>
      </c>
      <c r="F58" s="3" t="s">
        <v>254</v>
      </c>
      <c r="G58" s="11"/>
    </row>
    <row r="59" spans="1:7" s="2" customFormat="1" ht="45" x14ac:dyDescent="0.25">
      <c r="A59" s="2" t="str">
        <f>"WS-"&amp;Tabulka1567[[#This Row],[Kam]]</f>
        <v>WS-0.Y3</v>
      </c>
      <c r="B59" s="11" t="s">
        <v>356</v>
      </c>
      <c r="C59" s="3" t="s">
        <v>307</v>
      </c>
      <c r="D59" s="3">
        <v>20</v>
      </c>
      <c r="E59" s="3" t="s">
        <v>348</v>
      </c>
      <c r="F59" s="3" t="s">
        <v>255</v>
      </c>
      <c r="G59" s="11"/>
    </row>
    <row r="60" spans="1:7" s="2" customFormat="1" ht="45" x14ac:dyDescent="0.25">
      <c r="A60" s="2" t="str">
        <f>"WS-"&amp;Tabulka1567[[#This Row],[Kam]]</f>
        <v>WS-0.Y4</v>
      </c>
      <c r="B60" s="11" t="s">
        <v>356</v>
      </c>
      <c r="C60" s="3" t="s">
        <v>307</v>
      </c>
      <c r="D60" s="3">
        <v>20</v>
      </c>
      <c r="E60" s="3" t="s">
        <v>348</v>
      </c>
      <c r="F60" s="3" t="s">
        <v>256</v>
      </c>
      <c r="G60" s="11"/>
    </row>
    <row r="61" spans="1:7" s="2" customFormat="1" ht="45" x14ac:dyDescent="0.25">
      <c r="A61" s="2" t="str">
        <f>"WS-"&amp;Tabulka1567[[#This Row],[Kam]]</f>
        <v>WS-0.Y5</v>
      </c>
      <c r="B61" s="11" t="s">
        <v>356</v>
      </c>
      <c r="C61" s="3" t="s">
        <v>307</v>
      </c>
      <c r="D61" s="3">
        <v>20</v>
      </c>
      <c r="E61" s="3" t="s">
        <v>348</v>
      </c>
      <c r="F61" s="3" t="s">
        <v>257</v>
      </c>
      <c r="G61" s="11"/>
    </row>
    <row r="62" spans="1:7" s="2" customFormat="1" ht="45" x14ac:dyDescent="0.25">
      <c r="A62" s="2" t="str">
        <f>"WS-"&amp;Tabulka1567[[#This Row],[Kam]]</f>
        <v>WS-0.SA1</v>
      </c>
      <c r="B62" s="11" t="s">
        <v>356</v>
      </c>
      <c r="C62" s="3" t="s">
        <v>308</v>
      </c>
      <c r="D62" s="3">
        <v>20</v>
      </c>
      <c r="E62" s="3" t="s">
        <v>348</v>
      </c>
      <c r="F62" s="3" t="s">
        <v>267</v>
      </c>
      <c r="G62" s="11"/>
    </row>
    <row r="63" spans="1:7" s="2" customFormat="1" ht="45" x14ac:dyDescent="0.25">
      <c r="A63" s="2" t="str">
        <f>"WS-"&amp;Tabulka1567[[#This Row],[Kam]]</f>
        <v>WS-0.ČZ1</v>
      </c>
      <c r="B63" s="11" t="s">
        <v>356</v>
      </c>
      <c r="C63" s="3" t="s">
        <v>307</v>
      </c>
      <c r="D63" s="3">
        <v>20</v>
      </c>
      <c r="E63" s="3" t="s">
        <v>348</v>
      </c>
      <c r="F63" s="3" t="s">
        <v>268</v>
      </c>
      <c r="G63" s="11"/>
    </row>
    <row r="64" spans="1:7" s="2" customFormat="1" ht="45" x14ac:dyDescent="0.25">
      <c r="A64" s="2" t="str">
        <f>"WS-"&amp;Tabulka1567[[#This Row],[Kam]]</f>
        <v>WS-0.W1</v>
      </c>
      <c r="B64" s="11" t="s">
        <v>357</v>
      </c>
      <c r="C64" s="3" t="s">
        <v>307</v>
      </c>
      <c r="D64" s="3">
        <v>20</v>
      </c>
      <c r="E64" s="3" t="s">
        <v>348</v>
      </c>
      <c r="F64" s="3" t="s">
        <v>258</v>
      </c>
      <c r="G64" s="11"/>
    </row>
    <row r="65" spans="1:7" s="2" customFormat="1" ht="45" x14ac:dyDescent="0.25">
      <c r="A65" s="2" t="str">
        <f>"WS-"&amp;Tabulka1567[[#This Row],[Kam]]</f>
        <v>WS-0.W2</v>
      </c>
      <c r="B65" s="11" t="s">
        <v>357</v>
      </c>
      <c r="C65" s="3" t="s">
        <v>307</v>
      </c>
      <c r="D65" s="3">
        <v>20</v>
      </c>
      <c r="E65" s="3" t="s">
        <v>258</v>
      </c>
      <c r="F65" s="3" t="s">
        <v>259</v>
      </c>
      <c r="G65" s="11"/>
    </row>
    <row r="66" spans="1:7" s="2" customFormat="1" ht="45" x14ac:dyDescent="0.25">
      <c r="A66" s="2" t="str">
        <f>"WS-"&amp;Tabulka1567[[#This Row],[Kam]]</f>
        <v>WS-0.W3</v>
      </c>
      <c r="B66" s="11" t="s">
        <v>357</v>
      </c>
      <c r="C66" s="3" t="s">
        <v>307</v>
      </c>
      <c r="D66" s="3">
        <v>20</v>
      </c>
      <c r="E66" s="3" t="s">
        <v>259</v>
      </c>
      <c r="F66" s="3" t="s">
        <v>260</v>
      </c>
      <c r="G66" s="11"/>
    </row>
    <row r="67" spans="1:7" s="2" customFormat="1" ht="45" x14ac:dyDescent="0.25">
      <c r="A67" s="2" t="str">
        <f>"WS-"&amp;Tabulka1567[[#This Row],[Kam]]</f>
        <v>WS-0.W4</v>
      </c>
      <c r="B67" s="11" t="s">
        <v>357</v>
      </c>
      <c r="C67" s="3" t="s">
        <v>307</v>
      </c>
      <c r="D67" s="3">
        <v>20</v>
      </c>
      <c r="E67" s="3" t="s">
        <v>260</v>
      </c>
      <c r="F67" s="3" t="s">
        <v>261</v>
      </c>
      <c r="G67" s="11"/>
    </row>
    <row r="68" spans="1:7" s="2" customFormat="1" ht="45" x14ac:dyDescent="0.25">
      <c r="A68" s="2" t="str">
        <f>"WS-"&amp;Tabulka1567[[#This Row],[Kam]]</f>
        <v>WS-0.W5</v>
      </c>
      <c r="B68" s="11" t="s">
        <v>357</v>
      </c>
      <c r="C68" s="3" t="s">
        <v>307</v>
      </c>
      <c r="D68" s="3">
        <v>20</v>
      </c>
      <c r="E68" s="3" t="s">
        <v>261</v>
      </c>
      <c r="F68" s="3" t="s">
        <v>262</v>
      </c>
      <c r="G68" s="11"/>
    </row>
    <row r="69" spans="1:7" s="2" customFormat="1" ht="45" x14ac:dyDescent="0.25">
      <c r="A69" s="2" t="str">
        <f>"WS-"&amp;Tabulka1567[[#This Row],[Kam]]</f>
        <v>WS-0.W6</v>
      </c>
      <c r="B69" s="11" t="s">
        <v>357</v>
      </c>
      <c r="C69" s="3" t="s">
        <v>307</v>
      </c>
      <c r="D69" s="3">
        <v>20</v>
      </c>
      <c r="E69" s="3" t="s">
        <v>262</v>
      </c>
      <c r="F69" s="3" t="s">
        <v>263</v>
      </c>
      <c r="G69" s="11"/>
    </row>
    <row r="70" spans="1:7" s="2" customFormat="1" ht="45" x14ac:dyDescent="0.25">
      <c r="A70" s="2" t="str">
        <f>"WS-"&amp;Tabulka1567[[#This Row],[Kam]]</f>
        <v>WS-0.W7</v>
      </c>
      <c r="B70" s="11" t="s">
        <v>357</v>
      </c>
      <c r="C70" s="3" t="s">
        <v>307</v>
      </c>
      <c r="D70" s="3">
        <v>20</v>
      </c>
      <c r="E70" s="3" t="s">
        <v>263</v>
      </c>
      <c r="F70" s="3" t="s">
        <v>264</v>
      </c>
      <c r="G70" s="11"/>
    </row>
    <row r="71" spans="1:7" s="2" customFormat="1" ht="45" x14ac:dyDescent="0.25">
      <c r="A71" s="2" t="str">
        <f>"WS-"&amp;Tabulka1567[[#This Row],[Kam]]</f>
        <v>WS-0.W8</v>
      </c>
      <c r="B71" s="11" t="s">
        <v>357</v>
      </c>
      <c r="C71" s="3" t="s">
        <v>307</v>
      </c>
      <c r="D71" s="3">
        <v>20</v>
      </c>
      <c r="E71" s="3" t="s">
        <v>264</v>
      </c>
      <c r="F71" s="3" t="s">
        <v>265</v>
      </c>
      <c r="G71" s="11"/>
    </row>
    <row r="72" spans="1:7" s="2" customFormat="1" ht="45" x14ac:dyDescent="0.25">
      <c r="A72" s="2" t="str">
        <f>"WS-"&amp;Tabulka1567[[#This Row],[Kam]]</f>
        <v>WS-0.W9</v>
      </c>
      <c r="B72" s="11" t="s">
        <v>357</v>
      </c>
      <c r="C72" s="3" t="s">
        <v>307</v>
      </c>
      <c r="D72" s="3">
        <v>20</v>
      </c>
      <c r="E72" s="3" t="s">
        <v>265</v>
      </c>
      <c r="F72" s="3" t="s">
        <v>266</v>
      </c>
      <c r="G72" s="11"/>
    </row>
    <row r="73" spans="1:7" s="2" customFormat="1" ht="45" x14ac:dyDescent="0.25">
      <c r="A73" s="2" t="str">
        <f>"WS-"&amp;Tabulka1567[[#This Row],[Kam]]</f>
        <v>WS-0.EX1</v>
      </c>
      <c r="B73" s="11" t="s">
        <v>357</v>
      </c>
      <c r="C73" s="3" t="s">
        <v>307</v>
      </c>
      <c r="D73" s="3">
        <v>20</v>
      </c>
      <c r="E73" s="3" t="s">
        <v>348</v>
      </c>
      <c r="F73" s="3" t="s">
        <v>269</v>
      </c>
      <c r="G73" s="11"/>
    </row>
    <row r="74" spans="1:7" s="2" customFormat="1" ht="45" x14ac:dyDescent="0.25">
      <c r="A74" s="2" t="str">
        <f>"WS-"&amp;Tabulka1567[[#This Row],[Kam]]</f>
        <v>WS-0.EX2</v>
      </c>
      <c r="B74" s="11" t="s">
        <v>357</v>
      </c>
      <c r="C74" s="3" t="s">
        <v>307</v>
      </c>
      <c r="D74" s="3">
        <v>20</v>
      </c>
      <c r="E74" s="3" t="s">
        <v>269</v>
      </c>
      <c r="F74" s="3" t="s">
        <v>270</v>
      </c>
      <c r="G74" s="11"/>
    </row>
    <row r="75" spans="1:7" s="2" customFormat="1" ht="45" x14ac:dyDescent="0.25">
      <c r="A75" s="2" t="str">
        <f>"WS-"&amp;Tabulka1567[[#This Row],[Kam]]</f>
        <v>WS-0.EX3</v>
      </c>
      <c r="B75" s="11" t="s">
        <v>357</v>
      </c>
      <c r="C75" s="3" t="s">
        <v>307</v>
      </c>
      <c r="D75" s="3">
        <v>20</v>
      </c>
      <c r="E75" s="3" t="s">
        <v>270</v>
      </c>
      <c r="F75" s="3" t="s">
        <v>271</v>
      </c>
      <c r="G75" s="11"/>
    </row>
    <row r="76" spans="1:7" s="2" customFormat="1" ht="45" x14ac:dyDescent="0.25">
      <c r="A76" s="2" t="str">
        <f>"WS-"&amp;Tabulka1567[[#This Row],[Kam]]</f>
        <v>WS-1.13-Y1</v>
      </c>
      <c r="B76" s="11" t="s">
        <v>356</v>
      </c>
      <c r="C76" s="3" t="s">
        <v>308</v>
      </c>
      <c r="D76" s="3">
        <v>20</v>
      </c>
      <c r="E76" s="3" t="s">
        <v>348</v>
      </c>
      <c r="F76" s="3" t="s">
        <v>272</v>
      </c>
      <c r="G76" s="11"/>
    </row>
    <row r="77" spans="1:7" s="2" customFormat="1" ht="45" x14ac:dyDescent="0.25">
      <c r="A77" s="2" t="str">
        <f>"WS-"&amp;Tabulka1567[[#This Row],[Kam]]</f>
        <v>WS-1.13-dP1</v>
      </c>
      <c r="B77" s="11" t="s">
        <v>356</v>
      </c>
      <c r="C77" s="3" t="s">
        <v>308</v>
      </c>
      <c r="D77" s="3">
        <v>20</v>
      </c>
      <c r="E77" s="3" t="s">
        <v>348</v>
      </c>
      <c r="F77" s="3" t="s">
        <v>273</v>
      </c>
      <c r="G77" s="11"/>
    </row>
    <row r="78" spans="1:7" s="2" customFormat="1" ht="45" x14ac:dyDescent="0.25">
      <c r="A78" s="2" t="str">
        <f>"WS-"&amp;Tabulka1567[[#This Row],[Kam]]</f>
        <v>WS-1.13-EO1</v>
      </c>
      <c r="B78" s="11" t="s">
        <v>356</v>
      </c>
      <c r="C78" s="3" t="s">
        <v>316</v>
      </c>
      <c r="D78" s="3">
        <v>20</v>
      </c>
      <c r="E78" s="3" t="s">
        <v>348</v>
      </c>
      <c r="F78" s="3" t="s">
        <v>274</v>
      </c>
      <c r="G78" s="11"/>
    </row>
    <row r="79" spans="1:7" s="2" customFormat="1" ht="45" x14ac:dyDescent="0.25">
      <c r="A79" s="2" t="str">
        <f>"WS-"&amp;Tabulka1567[[#This Row],[Kam]]</f>
        <v>WS-1.13-dP2</v>
      </c>
      <c r="B79" s="11" t="s">
        <v>356</v>
      </c>
      <c r="C79" s="3" t="s">
        <v>308</v>
      </c>
      <c r="D79" s="3">
        <v>20</v>
      </c>
      <c r="E79" s="3" t="s">
        <v>348</v>
      </c>
      <c r="F79" s="3" t="s">
        <v>275</v>
      </c>
      <c r="G79" s="11"/>
    </row>
    <row r="80" spans="1:7" s="2" customFormat="1" ht="45" x14ac:dyDescent="0.25">
      <c r="A80" s="2" t="str">
        <f>"WS-"&amp;Tabulka1567[[#This Row],[Kam]]</f>
        <v>WS-1.13-V1</v>
      </c>
      <c r="B80" s="11" t="s">
        <v>358</v>
      </c>
      <c r="C80" s="3" t="s">
        <v>300</v>
      </c>
      <c r="D80" s="3">
        <v>20</v>
      </c>
      <c r="E80" s="3" t="s">
        <v>348</v>
      </c>
      <c r="F80" s="3" t="s">
        <v>276</v>
      </c>
      <c r="G80" s="11"/>
    </row>
    <row r="81" spans="1:7" s="2" customFormat="1" ht="45" x14ac:dyDescent="0.25">
      <c r="A81" s="2" t="str">
        <f>"WS-"&amp;Tabulka1567[[#This Row],[Kam]]</f>
        <v>WS-1.13-T1</v>
      </c>
      <c r="B81" s="11" t="s">
        <v>356</v>
      </c>
      <c r="C81" s="3" t="s">
        <v>308</v>
      </c>
      <c r="D81" s="3">
        <v>20</v>
      </c>
      <c r="E81" s="3" t="s">
        <v>348</v>
      </c>
      <c r="F81" s="3" t="s">
        <v>277</v>
      </c>
      <c r="G81" s="11"/>
    </row>
    <row r="82" spans="1:7" s="2" customFormat="1" ht="45" x14ac:dyDescent="0.25">
      <c r="A82" s="2" t="str">
        <f>"WS-"&amp;Tabulka1567[[#This Row],[Kam]]</f>
        <v>WS-1.13-T2</v>
      </c>
      <c r="B82" s="11" t="s">
        <v>356</v>
      </c>
      <c r="C82" s="3" t="s">
        <v>308</v>
      </c>
      <c r="D82" s="3">
        <v>20</v>
      </c>
      <c r="E82" s="3" t="s">
        <v>348</v>
      </c>
      <c r="F82" s="3" t="s">
        <v>278</v>
      </c>
      <c r="G82" s="11"/>
    </row>
    <row r="83" spans="1:7" s="2" customFormat="1" ht="45" x14ac:dyDescent="0.25">
      <c r="A83" s="2" t="str">
        <f>"WS-"&amp;Tabulka1567[[#This Row],[Kam]]</f>
        <v>WS-1.13-dP3</v>
      </c>
      <c r="B83" s="11" t="s">
        <v>356</v>
      </c>
      <c r="C83" s="3" t="s">
        <v>308</v>
      </c>
      <c r="D83" s="3">
        <v>20</v>
      </c>
      <c r="E83" s="3" t="s">
        <v>348</v>
      </c>
      <c r="F83" s="3" t="s">
        <v>279</v>
      </c>
      <c r="G83" s="11"/>
    </row>
    <row r="84" spans="1:7" s="2" customFormat="1" ht="45" x14ac:dyDescent="0.25">
      <c r="A84" s="2" t="str">
        <f>"WS-"&amp;Tabulka1567[[#This Row],[Kam]]</f>
        <v>WS-1.13-V2</v>
      </c>
      <c r="B84" s="11" t="s">
        <v>358</v>
      </c>
      <c r="C84" s="3" t="s">
        <v>300</v>
      </c>
      <c r="D84" s="3">
        <v>20</v>
      </c>
      <c r="E84" s="3" t="s">
        <v>348</v>
      </c>
      <c r="F84" s="3" t="s">
        <v>280</v>
      </c>
      <c r="G84" s="11"/>
    </row>
    <row r="85" spans="1:7" s="2" customFormat="1" ht="45" x14ac:dyDescent="0.25">
      <c r="A85" s="2" t="str">
        <f>"WS-"&amp;Tabulka1567[[#This Row],[Kam]]</f>
        <v>WS-1.13-Y2</v>
      </c>
      <c r="B85" s="11" t="s">
        <v>356</v>
      </c>
      <c r="C85" s="3" t="s">
        <v>308</v>
      </c>
      <c r="D85" s="3">
        <v>20</v>
      </c>
      <c r="E85" s="3" t="s">
        <v>348</v>
      </c>
      <c r="F85" s="3" t="s">
        <v>281</v>
      </c>
      <c r="G85" s="11"/>
    </row>
    <row r="86" spans="1:7" s="2" customFormat="1" x14ac:dyDescent="0.25">
      <c r="A86" s="2" t="str">
        <f>"WS-EPS"</f>
        <v>WS-EPS</v>
      </c>
      <c r="B86" s="11" t="s">
        <v>54</v>
      </c>
      <c r="C86" s="3" t="s">
        <v>317</v>
      </c>
      <c r="D86" s="3">
        <v>20</v>
      </c>
      <c r="E86" s="3" t="s">
        <v>318</v>
      </c>
      <c r="F86" s="3" t="s">
        <v>348</v>
      </c>
      <c r="G86" s="11"/>
    </row>
    <row r="87" spans="1:7" s="2" customFormat="1" x14ac:dyDescent="0.25">
      <c r="A87" s="8" t="s">
        <v>354</v>
      </c>
      <c r="B87" s="15"/>
      <c r="C87" s="14"/>
      <c r="D87" s="14"/>
      <c r="E87" s="14"/>
      <c r="F87" s="14"/>
      <c r="G87" s="15"/>
    </row>
    <row r="88" spans="1:7" s="2" customFormat="1" ht="45" x14ac:dyDescent="0.25">
      <c r="B88" s="11" t="s">
        <v>356</v>
      </c>
      <c r="C88" s="3" t="s">
        <v>308</v>
      </c>
      <c r="D88" s="3">
        <f>SUMIFS(D8:D86,B8:B86,Tabulka1567[[#This Row],[Typ kabelu]],$C8:$C86,Tabulka1567[[#This Row],[Počet žil]])</f>
        <v>580</v>
      </c>
      <c r="E88" s="3"/>
      <c r="F88" s="3"/>
      <c r="G88" s="11"/>
    </row>
    <row r="89" spans="1:7" s="2" customFormat="1" ht="45" x14ac:dyDescent="0.25">
      <c r="B89" s="11" t="s">
        <v>356</v>
      </c>
      <c r="C89" s="3" t="s">
        <v>300</v>
      </c>
      <c r="D89" s="3">
        <f>SUMIFS(D8:D86,B8:B86,Tabulka1567[[#This Row],[Typ kabelu]],$C8:$C86,Tabulka1567[[#This Row],[Počet žil]])</f>
        <v>0</v>
      </c>
      <c r="E89" s="3"/>
      <c r="F89" s="3"/>
      <c r="G89" s="11"/>
    </row>
    <row r="90" spans="1:7" s="2" customFormat="1" ht="45" x14ac:dyDescent="0.25">
      <c r="B90" s="11" t="s">
        <v>356</v>
      </c>
      <c r="C90" s="3" t="s">
        <v>307</v>
      </c>
      <c r="D90" s="3">
        <f>SUMIFS(D8:D86,B8:B86,Tabulka1567[[#This Row],[Typ kabelu]],$C8:$C86,Tabulka1567[[#This Row],[Počet žil]])</f>
        <v>400</v>
      </c>
      <c r="E90" s="3"/>
      <c r="F90" s="3"/>
      <c r="G90" s="11"/>
    </row>
    <row r="91" spans="1:7" s="2" customFormat="1" ht="45" x14ac:dyDescent="0.25">
      <c r="B91" s="11" t="s">
        <v>356</v>
      </c>
      <c r="C91" s="3" t="s">
        <v>316</v>
      </c>
      <c r="D91" s="3">
        <f>SUMIFS(D8:D86,B8:B86,Tabulka1567[[#This Row],[Typ kabelu]],$C8:$C86,Tabulka1567[[#This Row],[Počet žil]])</f>
        <v>20</v>
      </c>
      <c r="E91" s="3"/>
      <c r="F91" s="3"/>
      <c r="G91" s="11"/>
    </row>
    <row r="92" spans="1:7" s="2" customFormat="1" ht="45" x14ac:dyDescent="0.25">
      <c r="B92" s="11" t="s">
        <v>357</v>
      </c>
      <c r="C92" s="3" t="s">
        <v>307</v>
      </c>
      <c r="D92" s="3">
        <f>SUMIFS(D8:D86,B8:B86,Tabulka1567[[#This Row],[Typ kabelu]],$C8:$C86,Tabulka1567[[#This Row],[Počet žil]])</f>
        <v>240</v>
      </c>
      <c r="E92" s="3"/>
      <c r="F92" s="3"/>
      <c r="G92" s="11"/>
    </row>
    <row r="93" spans="1:7" s="2" customFormat="1" ht="45" x14ac:dyDescent="0.25">
      <c r="B93" s="11" t="s">
        <v>358</v>
      </c>
      <c r="C93" s="3" t="s">
        <v>300</v>
      </c>
      <c r="D93" s="3">
        <f>SUMIFS(D8:D86,B8:B86,Tabulka1567[[#This Row],[Typ kabelu]],$C8:$C86,Tabulka1567[[#This Row],[Počet žil]])</f>
        <v>260</v>
      </c>
      <c r="E93" s="3"/>
      <c r="F93" s="3"/>
      <c r="G93" s="11"/>
    </row>
    <row r="94" spans="1:7" s="2" customFormat="1" ht="45" x14ac:dyDescent="0.25">
      <c r="B94" s="11" t="s">
        <v>358</v>
      </c>
      <c r="C94" s="3" t="s">
        <v>346</v>
      </c>
      <c r="D94" s="3">
        <f>SUMIFS(D8:D86,B8:B86,Tabulka1567[[#This Row],[Typ kabelu]],$C8:$C86,Tabulka1567[[#This Row],[Počet žil]])</f>
        <v>0</v>
      </c>
      <c r="E94" s="3"/>
      <c r="F94" s="3"/>
      <c r="G94" s="11"/>
    </row>
    <row r="95" spans="1:7" s="2" customFormat="1" ht="30" x14ac:dyDescent="0.25">
      <c r="B95" s="11" t="s">
        <v>359</v>
      </c>
      <c r="C95" s="3" t="s">
        <v>298</v>
      </c>
      <c r="D95" s="3">
        <f>SUMIFS(D8:D86,B8:B86,Tabulka1567[[#This Row],[Typ kabelu]],$C8:$C86,Tabulka1567[[#This Row],[Počet žil]])</f>
        <v>0</v>
      </c>
      <c r="E95" s="3"/>
      <c r="F95" s="3"/>
      <c r="G95" s="11"/>
    </row>
    <row r="96" spans="1:7" s="2" customFormat="1" ht="45" x14ac:dyDescent="0.25">
      <c r="B96" s="11" t="s">
        <v>356</v>
      </c>
      <c r="C96" s="3" t="s">
        <v>299</v>
      </c>
      <c r="D96" s="3">
        <f>SUMIFS(D8:D86,B8:B86,Tabulka1567[[#This Row],[Typ kabelu]],$C8:$C86,Tabulka1567[[#This Row],[Počet žil]])</f>
        <v>0</v>
      </c>
      <c r="E96" s="3"/>
      <c r="F96" s="3"/>
      <c r="G96" s="11"/>
    </row>
    <row r="97" spans="1:7" s="2" customFormat="1" ht="45" x14ac:dyDescent="0.25">
      <c r="B97" s="11" t="s">
        <v>356</v>
      </c>
      <c r="C97" s="3" t="s">
        <v>346</v>
      </c>
      <c r="D97" s="3">
        <f>SUMIFS(D8:D86,B8:B86,Tabulka1567[[#This Row],[Typ kabelu]],$C8:$C86,Tabulka1567[[#This Row],[Počet žil]])</f>
        <v>0</v>
      </c>
      <c r="E97" s="3"/>
      <c r="F97" s="3"/>
      <c r="G97" s="11"/>
    </row>
    <row r="98" spans="1:7" s="2" customFormat="1" ht="45" x14ac:dyDescent="0.25">
      <c r="B98" s="11" t="s">
        <v>356</v>
      </c>
      <c r="C98" s="3" t="s">
        <v>355</v>
      </c>
      <c r="D98" s="3">
        <f>SUMIFS(D8:D86,B8:B86,Tabulka1567[[#This Row],[Typ kabelu]],$C8:$C86,Tabulka1567[[#This Row],[Počet žil]])</f>
        <v>0</v>
      </c>
      <c r="E98" s="3"/>
      <c r="F98" s="3"/>
      <c r="G98" s="11"/>
    </row>
    <row r="99" spans="1:7" s="2" customFormat="1" x14ac:dyDescent="0.25">
      <c r="A99" s="12"/>
      <c r="B99" s="12"/>
      <c r="C99" s="12"/>
      <c r="D99" s="12"/>
      <c r="E99" s="12"/>
      <c r="F99" s="12"/>
      <c r="G99" s="12"/>
    </row>
    <row r="100" spans="1:7" s="2" customFormat="1" x14ac:dyDescent="0.25">
      <c r="A100" s="12"/>
      <c r="B100" s="12"/>
      <c r="C100" s="12"/>
      <c r="D100" s="12"/>
      <c r="E100" s="12"/>
      <c r="F100" s="12"/>
      <c r="G100" s="12"/>
    </row>
    <row r="101" spans="1:7" s="2" customFormat="1" x14ac:dyDescent="0.25">
      <c r="A101" s="12"/>
      <c r="B101" s="12"/>
      <c r="C101" s="12"/>
      <c r="D101" s="12"/>
      <c r="E101" s="12"/>
      <c r="F101" s="12"/>
      <c r="G101" s="12"/>
    </row>
    <row r="102" spans="1:7" s="2" customFormat="1" x14ac:dyDescent="0.25">
      <c r="A102" s="12"/>
      <c r="B102" s="12"/>
      <c r="C102" s="12"/>
      <c r="D102" s="12"/>
      <c r="E102" s="12"/>
      <c r="F102" s="12"/>
      <c r="G102" s="12"/>
    </row>
    <row r="103" spans="1:7" s="2" customFormat="1" x14ac:dyDescent="0.25">
      <c r="A103" s="12"/>
      <c r="B103" s="12"/>
      <c r="C103" s="12"/>
      <c r="D103" s="12"/>
      <c r="E103" s="12"/>
      <c r="F103" s="12"/>
      <c r="G103" s="12"/>
    </row>
    <row r="104" spans="1:7" s="2" customFormat="1" x14ac:dyDescent="0.25">
      <c r="A104" s="12"/>
      <c r="B104" s="12"/>
      <c r="C104" s="12"/>
      <c r="D104" s="12"/>
      <c r="E104" s="12"/>
      <c r="F104" s="12"/>
      <c r="G104" s="12"/>
    </row>
    <row r="105" spans="1:7" s="2" customFormat="1" x14ac:dyDescent="0.25">
      <c r="A105" s="12"/>
      <c r="B105" s="12"/>
      <c r="C105" s="12"/>
      <c r="D105" s="12"/>
      <c r="E105" s="12"/>
      <c r="F105" s="12"/>
      <c r="G105" s="12"/>
    </row>
    <row r="106" spans="1:7" s="2" customFormat="1" x14ac:dyDescent="0.25">
      <c r="A106" s="12"/>
      <c r="B106" s="12"/>
      <c r="C106" s="12"/>
      <c r="D106" s="12"/>
      <c r="E106" s="12"/>
      <c r="F106" s="12"/>
      <c r="G106" s="12"/>
    </row>
    <row r="107" spans="1:7" s="2" customFormat="1" x14ac:dyDescent="0.25">
      <c r="A107" s="12"/>
      <c r="B107" s="12"/>
      <c r="C107" s="12"/>
      <c r="D107" s="12"/>
      <c r="E107" s="12"/>
      <c r="F107" s="12"/>
      <c r="G107" s="12"/>
    </row>
    <row r="108" spans="1:7" s="2" customFormat="1" x14ac:dyDescent="0.25">
      <c r="A108" s="12"/>
      <c r="B108" s="12"/>
      <c r="C108" s="12"/>
      <c r="D108" s="12"/>
      <c r="E108" s="12"/>
      <c r="F108" s="12"/>
      <c r="G108" s="12"/>
    </row>
    <row r="109" spans="1:7" s="2" customFormat="1" x14ac:dyDescent="0.25">
      <c r="A109" s="12"/>
      <c r="B109" s="12"/>
      <c r="C109" s="12"/>
      <c r="D109" s="12"/>
      <c r="E109" s="12"/>
      <c r="F109" s="12"/>
      <c r="G109" s="12"/>
    </row>
    <row r="110" spans="1:7" s="2" customFormat="1" x14ac:dyDescent="0.25">
      <c r="A110" s="12"/>
      <c r="B110" s="12"/>
      <c r="C110" s="12"/>
      <c r="D110" s="12"/>
      <c r="E110" s="12"/>
      <c r="F110" s="12"/>
      <c r="G110" s="12"/>
    </row>
    <row r="111" spans="1:7" s="2" customFormat="1" x14ac:dyDescent="0.25">
      <c r="A111" s="12"/>
      <c r="B111" s="12"/>
      <c r="C111" s="12"/>
      <c r="D111" s="12"/>
      <c r="E111" s="12"/>
      <c r="F111" s="12"/>
      <c r="G111" s="12"/>
    </row>
    <row r="112" spans="1:7" s="2" customFormat="1" x14ac:dyDescent="0.25">
      <c r="A112" s="12"/>
      <c r="B112" s="12"/>
      <c r="C112" s="12"/>
      <c r="D112" s="12"/>
      <c r="E112" s="12"/>
      <c r="F112" s="12"/>
      <c r="G112" s="12"/>
    </row>
    <row r="113" spans="1:7" s="2" customFormat="1" x14ac:dyDescent="0.25">
      <c r="A113" s="12"/>
      <c r="B113" s="12"/>
      <c r="C113" s="12"/>
      <c r="D113" s="12"/>
      <c r="E113" s="12"/>
      <c r="F113" s="12"/>
      <c r="G113" s="12"/>
    </row>
    <row r="114" spans="1:7" s="2" customFormat="1" x14ac:dyDescent="0.25">
      <c r="A114" s="12"/>
      <c r="B114" s="12"/>
      <c r="C114" s="12"/>
      <c r="D114" s="12"/>
      <c r="E114" s="12"/>
      <c r="F114" s="12"/>
      <c r="G114" s="12"/>
    </row>
    <row r="115" spans="1:7" s="2" customFormat="1" x14ac:dyDescent="0.25">
      <c r="A115" s="12"/>
      <c r="B115" s="12"/>
      <c r="C115" s="12"/>
      <c r="D115" s="12"/>
      <c r="E115" s="12"/>
      <c r="F115" s="12"/>
      <c r="G115" s="12"/>
    </row>
    <row r="116" spans="1:7" s="2" customFormat="1" x14ac:dyDescent="0.25">
      <c r="A116" s="12"/>
      <c r="B116" s="12"/>
      <c r="C116" s="12"/>
      <c r="D116" s="12"/>
      <c r="E116" s="12"/>
      <c r="F116" s="12"/>
      <c r="G116" s="12"/>
    </row>
    <row r="117" spans="1:7" s="2" customFormat="1" x14ac:dyDescent="0.25">
      <c r="A117" s="12"/>
      <c r="B117" s="12"/>
      <c r="C117" s="12"/>
      <c r="D117" s="12"/>
      <c r="E117" s="12"/>
      <c r="F117" s="12"/>
      <c r="G117" s="12"/>
    </row>
    <row r="118" spans="1:7" s="2" customFormat="1" x14ac:dyDescent="0.25">
      <c r="A118" s="12"/>
      <c r="B118" s="12"/>
      <c r="C118" s="12"/>
      <c r="D118" s="12"/>
      <c r="E118" s="12"/>
      <c r="F118" s="12"/>
      <c r="G118" s="12"/>
    </row>
    <row r="119" spans="1:7" s="2" customFormat="1" x14ac:dyDescent="0.25">
      <c r="A119" s="12"/>
      <c r="B119" s="12"/>
      <c r="C119" s="12"/>
      <c r="D119" s="12"/>
      <c r="E119" s="12"/>
      <c r="F119" s="12"/>
      <c r="G119" s="12"/>
    </row>
    <row r="120" spans="1:7" s="2" customFormat="1" x14ac:dyDescent="0.25">
      <c r="A120" s="12"/>
      <c r="B120" s="12"/>
      <c r="C120" s="12"/>
      <c r="D120" s="12"/>
      <c r="E120" s="12"/>
      <c r="F120" s="12"/>
      <c r="G120" s="12"/>
    </row>
    <row r="121" spans="1:7" s="2" customFormat="1" x14ac:dyDescent="0.25">
      <c r="A121" s="12"/>
      <c r="B121" s="12"/>
      <c r="C121" s="12"/>
      <c r="D121" s="12"/>
      <c r="E121" s="12"/>
      <c r="F121" s="12"/>
      <c r="G121" s="12"/>
    </row>
    <row r="122" spans="1:7" s="2" customFormat="1" x14ac:dyDescent="0.25">
      <c r="A122" s="12"/>
      <c r="B122" s="12"/>
      <c r="C122" s="12"/>
      <c r="D122" s="12"/>
      <c r="E122" s="12"/>
      <c r="F122" s="12"/>
      <c r="G122" s="12"/>
    </row>
    <row r="123" spans="1:7" s="2" customFormat="1" x14ac:dyDescent="0.25">
      <c r="A123" s="12"/>
      <c r="B123" s="12"/>
      <c r="C123" s="12"/>
      <c r="D123" s="12"/>
      <c r="E123" s="12"/>
      <c r="F123" s="12"/>
      <c r="G123" s="12"/>
    </row>
    <row r="124" spans="1:7" s="2" customFormat="1" x14ac:dyDescent="0.25">
      <c r="A124" s="12"/>
      <c r="B124" s="12"/>
      <c r="C124" s="12"/>
      <c r="D124" s="12"/>
      <c r="E124" s="12"/>
      <c r="F124" s="12"/>
      <c r="G124" s="12"/>
    </row>
    <row r="125" spans="1:7" s="2" customFormat="1" x14ac:dyDescent="0.25">
      <c r="A125" s="12"/>
      <c r="B125" s="12"/>
      <c r="C125" s="12"/>
      <c r="D125" s="12"/>
      <c r="E125" s="12"/>
      <c r="F125" s="12"/>
      <c r="G125" s="12"/>
    </row>
    <row r="126" spans="1:7" s="2" customFormat="1" x14ac:dyDescent="0.25">
      <c r="A126" s="12"/>
      <c r="B126" s="12"/>
      <c r="C126" s="12"/>
      <c r="D126" s="12"/>
      <c r="E126" s="12"/>
      <c r="F126" s="12"/>
      <c r="G126" s="12"/>
    </row>
    <row r="127" spans="1:7" s="2" customFormat="1" x14ac:dyDescent="0.25">
      <c r="A127" s="12"/>
      <c r="B127" s="12"/>
      <c r="C127" s="12"/>
      <c r="D127" s="12"/>
      <c r="E127" s="12"/>
      <c r="F127" s="12"/>
      <c r="G127" s="12"/>
    </row>
    <row r="128" spans="1:7" s="2" customFormat="1" x14ac:dyDescent="0.25">
      <c r="A128" s="12"/>
      <c r="B128" s="12"/>
      <c r="C128" s="12"/>
      <c r="D128" s="12"/>
      <c r="E128" s="12"/>
      <c r="F128" s="12"/>
      <c r="G128" s="12"/>
    </row>
    <row r="129" spans="1:7" s="2" customFormat="1" x14ac:dyDescent="0.25">
      <c r="A129" s="12"/>
      <c r="B129" s="12"/>
      <c r="C129" s="12"/>
      <c r="D129" s="12"/>
      <c r="E129" s="12"/>
      <c r="F129" s="12"/>
      <c r="G129" s="12"/>
    </row>
    <row r="130" spans="1:7" s="2" customFormat="1" x14ac:dyDescent="0.25">
      <c r="A130" s="12"/>
      <c r="B130" s="12"/>
      <c r="C130" s="12"/>
      <c r="D130" s="12"/>
      <c r="E130" s="12"/>
      <c r="F130" s="12"/>
      <c r="G130" s="12"/>
    </row>
    <row r="131" spans="1:7" s="2" customFormat="1" x14ac:dyDescent="0.25">
      <c r="A131" s="12"/>
      <c r="B131" s="12"/>
      <c r="C131" s="12"/>
      <c r="D131" s="12"/>
      <c r="E131" s="12"/>
      <c r="F131" s="12"/>
      <c r="G131" s="12"/>
    </row>
    <row r="132" spans="1:7" s="2" customFormat="1" x14ac:dyDescent="0.25">
      <c r="A132" s="12"/>
      <c r="B132" s="12"/>
      <c r="C132" s="12"/>
      <c r="D132" s="12"/>
      <c r="E132" s="12"/>
      <c r="F132" s="12"/>
      <c r="G132" s="12"/>
    </row>
    <row r="133" spans="1:7" s="2" customFormat="1" x14ac:dyDescent="0.25">
      <c r="A133" s="12"/>
      <c r="B133" s="12"/>
      <c r="C133" s="12"/>
      <c r="D133" s="12"/>
      <c r="E133" s="12"/>
      <c r="F133" s="12"/>
      <c r="G133" s="12"/>
    </row>
    <row r="134" spans="1:7" s="2" customFormat="1" x14ac:dyDescent="0.25">
      <c r="A134" s="12"/>
      <c r="B134" s="12"/>
      <c r="C134" s="12"/>
      <c r="D134" s="12"/>
      <c r="E134" s="12"/>
      <c r="F134" s="12"/>
      <c r="G134" s="12"/>
    </row>
    <row r="135" spans="1:7" s="2" customFormat="1" x14ac:dyDescent="0.25">
      <c r="A135" s="12"/>
      <c r="B135" s="12"/>
      <c r="C135" s="12"/>
      <c r="D135" s="12"/>
      <c r="E135" s="12"/>
      <c r="F135" s="12"/>
      <c r="G135" s="12"/>
    </row>
    <row r="136" spans="1:7" s="2" customFormat="1" x14ac:dyDescent="0.25">
      <c r="A136" s="12"/>
      <c r="B136" s="12"/>
      <c r="C136" s="12"/>
      <c r="D136" s="12"/>
      <c r="E136" s="12"/>
      <c r="F136" s="12"/>
      <c r="G136" s="12"/>
    </row>
    <row r="137" spans="1:7" s="2" customFormat="1" x14ac:dyDescent="0.25">
      <c r="A137" s="12"/>
      <c r="B137" s="12"/>
      <c r="C137" s="12"/>
      <c r="D137" s="12"/>
      <c r="E137" s="12"/>
      <c r="F137" s="12"/>
      <c r="G137" s="12"/>
    </row>
    <row r="138" spans="1:7" s="2" customFormat="1" x14ac:dyDescent="0.25">
      <c r="A138" s="12"/>
      <c r="B138" s="12"/>
      <c r="C138" s="12"/>
      <c r="D138" s="12"/>
      <c r="E138" s="12"/>
      <c r="F138" s="12"/>
      <c r="G138" s="12"/>
    </row>
    <row r="139" spans="1:7" s="2" customFormat="1" x14ac:dyDescent="0.25">
      <c r="A139" s="12"/>
      <c r="B139" s="12"/>
      <c r="C139" s="12"/>
      <c r="D139" s="12"/>
      <c r="E139" s="12"/>
      <c r="F139" s="12"/>
      <c r="G139" s="12"/>
    </row>
    <row r="140" spans="1:7" s="2" customFormat="1" x14ac:dyDescent="0.25">
      <c r="A140" s="12"/>
      <c r="B140" s="12"/>
      <c r="C140" s="12"/>
      <c r="D140" s="12"/>
      <c r="E140" s="12"/>
      <c r="F140" s="12"/>
      <c r="G140" s="12"/>
    </row>
    <row r="141" spans="1:7" s="2" customFormat="1" x14ac:dyDescent="0.25">
      <c r="A141" s="12"/>
      <c r="B141" s="12"/>
      <c r="C141" s="12"/>
      <c r="D141" s="12"/>
      <c r="E141" s="12"/>
      <c r="F141" s="12"/>
      <c r="G141" s="12"/>
    </row>
    <row r="142" spans="1:7" s="2" customFormat="1" x14ac:dyDescent="0.25">
      <c r="A142" s="12"/>
      <c r="B142" s="12"/>
      <c r="C142" s="12"/>
      <c r="D142" s="12"/>
      <c r="E142" s="12"/>
      <c r="F142" s="12"/>
      <c r="G142" s="12"/>
    </row>
    <row r="143" spans="1:7" s="2" customFormat="1" x14ac:dyDescent="0.25">
      <c r="A143" s="12"/>
      <c r="B143" s="12"/>
      <c r="C143" s="12"/>
      <c r="D143" s="12"/>
      <c r="E143" s="12"/>
      <c r="F143" s="12"/>
      <c r="G143" s="12"/>
    </row>
    <row r="144" spans="1:7" s="2" customFormat="1" x14ac:dyDescent="0.25">
      <c r="A144" s="12"/>
      <c r="B144" s="12"/>
      <c r="C144" s="12"/>
      <c r="D144" s="12"/>
      <c r="E144" s="12"/>
      <c r="F144" s="12"/>
      <c r="G144" s="12"/>
    </row>
    <row r="145" spans="1:7" s="2" customFormat="1" x14ac:dyDescent="0.25">
      <c r="A145" s="12"/>
      <c r="B145" s="12"/>
      <c r="C145" s="12"/>
      <c r="D145" s="12"/>
      <c r="E145" s="12"/>
      <c r="F145" s="12"/>
      <c r="G145" s="12"/>
    </row>
    <row r="146" spans="1:7" s="2" customFormat="1" x14ac:dyDescent="0.25">
      <c r="A146" s="12"/>
      <c r="B146" s="12"/>
      <c r="C146" s="12"/>
      <c r="D146" s="12"/>
      <c r="E146" s="12"/>
      <c r="F146" s="12"/>
      <c r="G146" s="12"/>
    </row>
    <row r="147" spans="1:7" s="2" customFormat="1" x14ac:dyDescent="0.25">
      <c r="A147" s="12"/>
      <c r="B147" s="12"/>
      <c r="C147" s="12"/>
      <c r="D147" s="12"/>
      <c r="E147" s="12"/>
      <c r="F147" s="12"/>
      <c r="G147" s="12"/>
    </row>
    <row r="148" spans="1:7" s="2" customFormat="1" x14ac:dyDescent="0.25">
      <c r="A148" s="12"/>
      <c r="B148" s="12"/>
      <c r="C148" s="12"/>
      <c r="D148" s="12"/>
      <c r="E148" s="12"/>
      <c r="F148" s="12"/>
      <c r="G148" s="12"/>
    </row>
    <row r="149" spans="1:7" s="2" customFormat="1" x14ac:dyDescent="0.25">
      <c r="A149" s="12"/>
      <c r="B149" s="12"/>
      <c r="C149" s="12"/>
      <c r="D149" s="12"/>
      <c r="E149" s="12"/>
      <c r="F149" s="12"/>
      <c r="G149" s="12"/>
    </row>
    <row r="150" spans="1:7" s="2" customFormat="1" x14ac:dyDescent="0.25">
      <c r="A150" s="12"/>
      <c r="B150" s="12"/>
      <c r="C150" s="12"/>
      <c r="D150" s="12"/>
      <c r="E150" s="12"/>
      <c r="F150" s="12"/>
      <c r="G150" s="12"/>
    </row>
    <row r="151" spans="1:7" s="2" customFormat="1" x14ac:dyDescent="0.25">
      <c r="A151" s="12"/>
      <c r="B151" s="12"/>
      <c r="C151" s="12"/>
      <c r="D151" s="12"/>
      <c r="E151" s="12"/>
      <c r="F151" s="12"/>
      <c r="G151" s="12"/>
    </row>
    <row r="152" spans="1:7" s="2" customFormat="1" x14ac:dyDescent="0.25">
      <c r="A152" s="12"/>
      <c r="B152" s="12"/>
      <c r="C152" s="12"/>
      <c r="D152" s="12"/>
      <c r="E152" s="12"/>
      <c r="F152" s="12"/>
      <c r="G152" s="12"/>
    </row>
    <row r="153" spans="1:7" s="2" customFormat="1" x14ac:dyDescent="0.25">
      <c r="A153" s="12"/>
      <c r="B153" s="12"/>
      <c r="C153" s="12"/>
      <c r="D153" s="12"/>
      <c r="E153" s="12"/>
      <c r="F153" s="12"/>
      <c r="G153" s="12"/>
    </row>
    <row r="154" spans="1:7" s="2" customFormat="1" x14ac:dyDescent="0.25">
      <c r="A154" s="12"/>
      <c r="B154" s="12"/>
      <c r="C154" s="12"/>
      <c r="D154" s="12"/>
      <c r="E154" s="12"/>
      <c r="F154" s="12"/>
      <c r="G154" s="12"/>
    </row>
    <row r="155" spans="1:7" s="2" customFormat="1" x14ac:dyDescent="0.25">
      <c r="A155" s="12"/>
      <c r="B155" s="12"/>
      <c r="C155" s="12"/>
      <c r="D155" s="12"/>
      <c r="E155" s="12"/>
      <c r="F155" s="12"/>
      <c r="G155" s="12"/>
    </row>
    <row r="156" spans="1:7" s="2" customFormat="1" x14ac:dyDescent="0.25">
      <c r="A156" s="12"/>
      <c r="B156" s="12"/>
      <c r="C156" s="12"/>
      <c r="D156" s="12"/>
      <c r="E156" s="12"/>
      <c r="F156" s="12"/>
      <c r="G156" s="12"/>
    </row>
    <row r="157" spans="1:7" s="2" customFormat="1" x14ac:dyDescent="0.25">
      <c r="A157" s="12"/>
      <c r="B157" s="12"/>
      <c r="C157" s="12"/>
      <c r="D157" s="12"/>
      <c r="E157" s="12"/>
      <c r="F157" s="12"/>
      <c r="G157" s="12"/>
    </row>
    <row r="158" spans="1:7" s="2" customFormat="1" x14ac:dyDescent="0.25">
      <c r="A158" s="12"/>
      <c r="B158" s="12"/>
      <c r="C158" s="12"/>
      <c r="D158" s="12"/>
      <c r="E158" s="12"/>
      <c r="F158" s="12"/>
      <c r="G158" s="12"/>
    </row>
    <row r="159" spans="1:7" s="2" customFormat="1" x14ac:dyDescent="0.25">
      <c r="A159" s="12"/>
      <c r="B159" s="12"/>
      <c r="C159" s="12"/>
      <c r="D159" s="12"/>
      <c r="E159" s="12"/>
      <c r="F159" s="12"/>
      <c r="G159" s="12"/>
    </row>
    <row r="160" spans="1:7" s="2" customFormat="1" x14ac:dyDescent="0.25">
      <c r="A160" s="12"/>
      <c r="B160" s="12"/>
      <c r="C160" s="12"/>
      <c r="D160" s="12"/>
      <c r="E160" s="12"/>
      <c r="F160" s="12"/>
      <c r="G160" s="12"/>
    </row>
    <row r="161" spans="1:7" s="2" customFormat="1" x14ac:dyDescent="0.25">
      <c r="A161" s="12"/>
      <c r="B161" s="12"/>
      <c r="C161" s="12"/>
      <c r="D161" s="12"/>
      <c r="E161" s="12"/>
      <c r="F161" s="12"/>
      <c r="G161" s="12"/>
    </row>
    <row r="162" spans="1:7" s="2" customFormat="1" x14ac:dyDescent="0.25">
      <c r="A162" s="12"/>
      <c r="B162" s="12"/>
      <c r="C162" s="12"/>
      <c r="D162" s="12"/>
      <c r="E162" s="12"/>
      <c r="F162" s="12"/>
      <c r="G162" s="12"/>
    </row>
    <row r="163" spans="1:7" s="2" customFormat="1" x14ac:dyDescent="0.25">
      <c r="A163" s="12"/>
      <c r="B163" s="12"/>
      <c r="C163" s="12"/>
      <c r="D163" s="12"/>
      <c r="E163" s="12"/>
      <c r="F163" s="12"/>
      <c r="G163" s="12"/>
    </row>
    <row r="164" spans="1:7" s="2" customFormat="1" x14ac:dyDescent="0.25">
      <c r="A164" s="12"/>
      <c r="B164" s="12"/>
      <c r="C164" s="12"/>
      <c r="D164" s="12"/>
      <c r="E164" s="12"/>
      <c r="F164" s="12"/>
      <c r="G164" s="12"/>
    </row>
    <row r="165" spans="1:7" s="2" customFormat="1" x14ac:dyDescent="0.25">
      <c r="A165" s="12"/>
      <c r="B165" s="12"/>
      <c r="C165" s="12"/>
      <c r="D165" s="12"/>
      <c r="E165" s="12"/>
      <c r="F165" s="12"/>
      <c r="G165" s="12"/>
    </row>
    <row r="166" spans="1:7" s="2" customFormat="1" x14ac:dyDescent="0.25">
      <c r="A166" s="12"/>
      <c r="B166" s="12"/>
      <c r="C166" s="12"/>
      <c r="D166" s="12"/>
      <c r="E166" s="12"/>
      <c r="F166" s="12"/>
      <c r="G166" s="12"/>
    </row>
    <row r="167" spans="1:7" s="2" customFormat="1" x14ac:dyDescent="0.25">
      <c r="A167" s="12"/>
      <c r="B167" s="12"/>
      <c r="C167" s="12"/>
      <c r="D167" s="12"/>
      <c r="E167" s="12"/>
      <c r="F167" s="12"/>
      <c r="G167" s="12"/>
    </row>
    <row r="168" spans="1:7" s="2" customFormat="1" x14ac:dyDescent="0.25">
      <c r="A168" s="12"/>
      <c r="B168" s="12"/>
      <c r="C168" s="12"/>
      <c r="D168" s="12"/>
      <c r="E168" s="12"/>
      <c r="F168" s="12"/>
      <c r="G168" s="12"/>
    </row>
    <row r="169" spans="1:7" s="2" customFormat="1" x14ac:dyDescent="0.25">
      <c r="A169" s="12"/>
      <c r="B169" s="12"/>
      <c r="C169" s="12"/>
      <c r="D169" s="12"/>
      <c r="E169" s="12"/>
      <c r="F169" s="12"/>
      <c r="G169" s="12"/>
    </row>
    <row r="170" spans="1:7" s="2" customFormat="1" x14ac:dyDescent="0.25">
      <c r="A170" s="12"/>
      <c r="B170" s="12"/>
      <c r="C170" s="12"/>
      <c r="D170" s="12"/>
      <c r="E170" s="12"/>
      <c r="F170" s="12"/>
      <c r="G170" s="12"/>
    </row>
    <row r="171" spans="1:7" s="2" customFormat="1" x14ac:dyDescent="0.25">
      <c r="A171" s="12"/>
      <c r="B171" s="12"/>
      <c r="C171" s="12"/>
      <c r="D171" s="12"/>
      <c r="E171" s="12"/>
      <c r="F171" s="12"/>
      <c r="G171" s="12"/>
    </row>
    <row r="172" spans="1:7" s="2" customFormat="1" x14ac:dyDescent="0.25">
      <c r="A172" s="12"/>
      <c r="B172" s="12"/>
      <c r="C172" s="12"/>
      <c r="D172" s="12"/>
      <c r="E172" s="12"/>
      <c r="F172" s="12"/>
      <c r="G172" s="12"/>
    </row>
    <row r="173" spans="1:7" s="2" customFormat="1" x14ac:dyDescent="0.25">
      <c r="A173" s="12"/>
      <c r="B173" s="12"/>
      <c r="C173" s="12"/>
      <c r="D173" s="12"/>
      <c r="E173" s="12"/>
      <c r="F173" s="12"/>
      <c r="G173" s="12"/>
    </row>
    <row r="174" spans="1:7" s="2" customFormat="1" x14ac:dyDescent="0.25">
      <c r="A174" s="12"/>
      <c r="B174" s="12"/>
      <c r="C174" s="12"/>
      <c r="D174" s="12"/>
      <c r="E174" s="12"/>
      <c r="F174" s="12"/>
      <c r="G174" s="12"/>
    </row>
    <row r="175" spans="1:7" s="2" customFormat="1" x14ac:dyDescent="0.25">
      <c r="A175" s="12"/>
      <c r="B175" s="12"/>
      <c r="C175" s="12"/>
      <c r="D175" s="12"/>
      <c r="E175" s="12"/>
      <c r="F175" s="12"/>
      <c r="G175" s="12"/>
    </row>
    <row r="176" spans="1:7" s="2" customFormat="1" x14ac:dyDescent="0.25">
      <c r="A176" s="12"/>
      <c r="B176" s="12"/>
      <c r="C176" s="12"/>
      <c r="D176" s="12"/>
      <c r="E176" s="12"/>
      <c r="F176" s="12"/>
      <c r="G176" s="12"/>
    </row>
    <row r="177" spans="1:7" s="2" customFormat="1" x14ac:dyDescent="0.25">
      <c r="A177" s="12"/>
      <c r="B177" s="12"/>
      <c r="C177" s="12"/>
      <c r="D177" s="12"/>
      <c r="E177" s="12"/>
      <c r="F177" s="12"/>
      <c r="G177" s="12"/>
    </row>
    <row r="178" spans="1:7" s="2" customFormat="1" x14ac:dyDescent="0.25">
      <c r="A178" s="12"/>
      <c r="B178" s="12"/>
      <c r="C178" s="12"/>
      <c r="D178" s="12"/>
      <c r="E178" s="12"/>
      <c r="F178" s="12"/>
      <c r="G178" s="12"/>
    </row>
    <row r="179" spans="1:7" s="2" customFormat="1" x14ac:dyDescent="0.25">
      <c r="A179" s="12"/>
      <c r="B179" s="12"/>
      <c r="C179" s="12"/>
      <c r="D179" s="12"/>
      <c r="E179" s="12"/>
      <c r="F179" s="12"/>
      <c r="G179" s="12"/>
    </row>
    <row r="180" spans="1:7" s="2" customFormat="1" x14ac:dyDescent="0.25">
      <c r="A180" s="12"/>
      <c r="B180" s="12"/>
      <c r="C180" s="12"/>
      <c r="D180" s="12"/>
      <c r="E180" s="12"/>
      <c r="F180" s="12"/>
      <c r="G180" s="12"/>
    </row>
    <row r="181" spans="1:7" s="2" customFormat="1" x14ac:dyDescent="0.25">
      <c r="A181" s="12"/>
      <c r="B181" s="12"/>
      <c r="C181" s="12"/>
      <c r="D181" s="12"/>
      <c r="E181" s="12"/>
      <c r="F181" s="12"/>
      <c r="G181" s="12"/>
    </row>
    <row r="182" spans="1:7" s="2" customFormat="1" x14ac:dyDescent="0.25">
      <c r="A182" s="12"/>
      <c r="B182" s="12"/>
      <c r="C182" s="12"/>
      <c r="D182" s="12"/>
      <c r="E182" s="12"/>
      <c r="F182" s="12"/>
      <c r="G182" s="12"/>
    </row>
    <row r="183" spans="1:7" s="2" customFormat="1" x14ac:dyDescent="0.25">
      <c r="A183" s="12"/>
      <c r="B183" s="12"/>
      <c r="C183" s="12"/>
      <c r="D183" s="12"/>
      <c r="E183" s="12"/>
      <c r="F183" s="12"/>
      <c r="G183" s="12"/>
    </row>
    <row r="184" spans="1:7" s="2" customFormat="1" x14ac:dyDescent="0.25">
      <c r="A184" s="12"/>
      <c r="B184" s="12"/>
      <c r="C184" s="12"/>
      <c r="D184" s="12"/>
      <c r="E184" s="12"/>
      <c r="F184" s="12"/>
      <c r="G184" s="12"/>
    </row>
    <row r="185" spans="1:7" s="2" customFormat="1" x14ac:dyDescent="0.25">
      <c r="A185" s="12"/>
      <c r="B185" s="12"/>
      <c r="C185" s="12"/>
      <c r="D185" s="12"/>
      <c r="E185" s="12"/>
      <c r="F185" s="12"/>
      <c r="G185" s="12"/>
    </row>
    <row r="186" spans="1:7" s="2" customFormat="1" x14ac:dyDescent="0.25">
      <c r="A186" s="12"/>
      <c r="B186" s="12"/>
      <c r="C186" s="12"/>
      <c r="D186" s="12"/>
      <c r="E186" s="12"/>
      <c r="F186" s="12"/>
      <c r="G186" s="12"/>
    </row>
    <row r="187" spans="1:7" s="2" customFormat="1" x14ac:dyDescent="0.25">
      <c r="A187" s="12"/>
      <c r="B187" s="12"/>
      <c r="C187" s="12"/>
      <c r="D187" s="12"/>
      <c r="E187" s="12"/>
      <c r="F187" s="12"/>
      <c r="G187" s="12"/>
    </row>
  </sheetData>
  <mergeCells count="2">
    <mergeCell ref="B2:G2"/>
    <mergeCell ref="B3:G3"/>
  </mergeCells>
  <pageMargins left="0.70866141732283472" right="0.70866141732283472" top="0.78740157480314965" bottom="0.78740157480314965" header="0.31496062992125984" footer="0.31496062992125984"/>
  <pageSetup paperSize="9" scale="5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Místnosti</vt:lpstr>
      <vt:lpstr>RMS1</vt:lpstr>
      <vt:lpstr>RMS1.13</vt:lpstr>
      <vt:lpstr>Místnosti!Názvy_tisku</vt:lpstr>
      <vt:lpstr>'RMS1'!Názvy_tisku</vt:lpstr>
      <vt:lpstr>RMS1.13!Názvy_tisku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Šlerka</dc:creator>
  <cp:lastModifiedBy>Vít Šlerka</cp:lastModifiedBy>
  <cp:lastPrinted>2025-08-15T08:27:55Z</cp:lastPrinted>
  <dcterms:created xsi:type="dcterms:W3CDTF">2025-07-16T19:13:11Z</dcterms:created>
  <dcterms:modified xsi:type="dcterms:W3CDTF">2025-08-15T08:28:07Z</dcterms:modified>
</cp:coreProperties>
</file>